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5" windowWidth="15120" windowHeight="7890"/>
  </bookViews>
  <sheets>
    <sheet name="Приложение 3" sheetId="1" r:id="rId1"/>
    <sheet name="Приложение 4" sheetId="4" r:id="rId2"/>
    <sheet name="Приложение 5" sheetId="5" r:id="rId3"/>
  </sheets>
  <calcPr calcId="145621"/>
</workbook>
</file>

<file path=xl/calcChain.xml><?xml version="1.0" encoding="utf-8"?>
<calcChain xmlns="http://schemas.openxmlformats.org/spreadsheetml/2006/main">
  <c r="E9" i="4" l="1"/>
  <c r="F9" i="4"/>
  <c r="G9" i="4"/>
  <c r="H9" i="4"/>
  <c r="I9" i="4"/>
  <c r="J9" i="4"/>
  <c r="K9" i="4"/>
  <c r="E10" i="4"/>
  <c r="F10" i="4"/>
  <c r="G10" i="4"/>
  <c r="H10" i="4"/>
  <c r="I10" i="4"/>
  <c r="J10" i="4"/>
  <c r="K10" i="4"/>
  <c r="F8" i="4"/>
  <c r="G8" i="4"/>
  <c r="H8" i="4"/>
  <c r="I8" i="4"/>
  <c r="J8" i="4"/>
  <c r="K8" i="4"/>
  <c r="E8" i="4"/>
  <c r="E13" i="4"/>
  <c r="F13" i="4"/>
  <c r="G13" i="4"/>
  <c r="H13" i="4"/>
  <c r="I13" i="4"/>
  <c r="J13" i="4"/>
  <c r="K13" i="4"/>
  <c r="E14" i="4"/>
  <c r="F14" i="4"/>
  <c r="G14" i="4"/>
  <c r="H14" i="4"/>
  <c r="I14" i="4"/>
  <c r="J14" i="4"/>
  <c r="K14" i="4"/>
  <c r="F12" i="4"/>
  <c r="G12" i="4"/>
  <c r="H12" i="4"/>
  <c r="I12" i="4"/>
  <c r="J12" i="4"/>
  <c r="K12" i="4"/>
  <c r="E12" i="4"/>
  <c r="L71" i="4"/>
  <c r="K71" i="4"/>
  <c r="J71" i="4"/>
  <c r="I71" i="4"/>
  <c r="H71" i="4"/>
  <c r="G71" i="4"/>
  <c r="F71" i="4"/>
  <c r="E71" i="4"/>
  <c r="L74" i="4"/>
  <c r="L73" i="4"/>
  <c r="L72" i="4"/>
  <c r="N16" i="1"/>
  <c r="M16" i="1"/>
  <c r="J83" i="4"/>
  <c r="J79" i="4"/>
  <c r="J75" i="4"/>
  <c r="J67" i="4"/>
  <c r="J63" i="4"/>
  <c r="J59" i="4"/>
  <c r="J55" i="4"/>
  <c r="J51" i="4"/>
  <c r="J47" i="4"/>
  <c r="J43" i="4"/>
  <c r="J39" i="4"/>
  <c r="J35" i="4"/>
  <c r="J31" i="4"/>
  <c r="J27" i="4"/>
  <c r="J23" i="4"/>
  <c r="J19" i="4"/>
  <c r="J15" i="4"/>
  <c r="M124" i="1"/>
  <c r="M118" i="1"/>
  <c r="M111" i="1"/>
  <c r="M105" i="1"/>
  <c r="M98" i="1"/>
  <c r="M92" i="1"/>
  <c r="M86" i="1"/>
  <c r="M80" i="1"/>
  <c r="M74" i="1"/>
  <c r="M68" i="1"/>
  <c r="M62" i="1"/>
  <c r="M56" i="1"/>
  <c r="M50" i="1"/>
  <c r="M44" i="1"/>
  <c r="M38" i="1"/>
  <c r="M32" i="1"/>
  <c r="M26" i="1"/>
  <c r="M20" i="1"/>
  <c r="M19" i="1"/>
  <c r="M18" i="1"/>
  <c r="M17" i="1"/>
  <c r="M15" i="1"/>
  <c r="M13" i="1"/>
  <c r="M12" i="1"/>
  <c r="M11" i="1"/>
  <c r="M10" i="1"/>
  <c r="M9" i="1"/>
  <c r="J7" i="4" l="1"/>
  <c r="J11" i="4"/>
  <c r="M8" i="1"/>
  <c r="M14" i="1"/>
  <c r="L16" i="1"/>
  <c r="K16" i="1"/>
  <c r="J17" i="1"/>
  <c r="J16" i="1"/>
  <c r="I17" i="1"/>
  <c r="I16" i="1"/>
  <c r="O129" i="1"/>
  <c r="O128" i="1"/>
  <c r="O127" i="1"/>
  <c r="O126" i="1"/>
  <c r="O125" i="1"/>
  <c r="N124" i="1"/>
  <c r="L124" i="1"/>
  <c r="K124" i="1"/>
  <c r="J124" i="1"/>
  <c r="I124" i="1"/>
  <c r="H124" i="1"/>
  <c r="O123" i="1"/>
  <c r="O122" i="1"/>
  <c r="O121" i="1"/>
  <c r="O118" i="1" s="1"/>
  <c r="O120" i="1"/>
  <c r="O119" i="1"/>
  <c r="N118" i="1"/>
  <c r="L118" i="1"/>
  <c r="K118" i="1"/>
  <c r="J118" i="1"/>
  <c r="I118" i="1"/>
  <c r="H118" i="1"/>
  <c r="O124" i="1" l="1"/>
  <c r="K11" i="1"/>
  <c r="L11" i="1"/>
  <c r="N10" i="1"/>
  <c r="J10" i="1"/>
  <c r="J11" i="1"/>
  <c r="L85" i="4" l="1"/>
  <c r="L86" i="4"/>
  <c r="L84" i="4"/>
  <c r="K83" i="4"/>
  <c r="L81" i="4"/>
  <c r="L82" i="4"/>
  <c r="L80" i="4"/>
  <c r="K79" i="4"/>
  <c r="L77" i="4"/>
  <c r="L78" i="4"/>
  <c r="L76" i="4"/>
  <c r="K75" i="4"/>
  <c r="L69" i="4"/>
  <c r="L70" i="4"/>
  <c r="L68" i="4"/>
  <c r="K67" i="4"/>
  <c r="L65" i="4"/>
  <c r="L66" i="4"/>
  <c r="L64" i="4"/>
  <c r="K63" i="4"/>
  <c r="L61" i="4"/>
  <c r="L62" i="4"/>
  <c r="L60" i="4"/>
  <c r="K59" i="4"/>
  <c r="L57" i="4"/>
  <c r="L58" i="4"/>
  <c r="L56" i="4"/>
  <c r="K55" i="4"/>
  <c r="L53" i="4"/>
  <c r="L54" i="4"/>
  <c r="L52" i="4"/>
  <c r="K51" i="4"/>
  <c r="L49" i="4"/>
  <c r="L50" i="4"/>
  <c r="L48" i="4"/>
  <c r="K47" i="4"/>
  <c r="L45" i="4"/>
  <c r="L46" i="4"/>
  <c r="L44" i="4"/>
  <c r="K43" i="4"/>
  <c r="L41" i="4"/>
  <c r="L42" i="4"/>
  <c r="L40" i="4"/>
  <c r="K39" i="4"/>
  <c r="L37" i="4"/>
  <c r="L38" i="4"/>
  <c r="L36" i="4"/>
  <c r="L33" i="4"/>
  <c r="L34" i="4"/>
  <c r="K35" i="4"/>
  <c r="L32" i="4"/>
  <c r="K31" i="4"/>
  <c r="L29" i="4"/>
  <c r="L30" i="4"/>
  <c r="L28" i="4"/>
  <c r="K27" i="4"/>
  <c r="L25" i="4"/>
  <c r="L26" i="4"/>
  <c r="L24" i="4"/>
  <c r="K23" i="4"/>
  <c r="L18" i="4"/>
  <c r="L21" i="4"/>
  <c r="L22" i="4"/>
  <c r="L20" i="4"/>
  <c r="K19" i="4"/>
  <c r="L17" i="4"/>
  <c r="L16" i="4"/>
  <c r="K15" i="4"/>
  <c r="K11" i="4" l="1"/>
  <c r="K7" i="4"/>
  <c r="N17" i="1"/>
  <c r="N18" i="1"/>
  <c r="N19" i="1"/>
  <c r="O19" i="1" s="1"/>
  <c r="N15" i="1"/>
  <c r="N12" i="1"/>
  <c r="N13" i="1"/>
  <c r="O113" i="1"/>
  <c r="O114" i="1"/>
  <c r="O115" i="1"/>
  <c r="O116" i="1"/>
  <c r="O112" i="1"/>
  <c r="N111" i="1"/>
  <c r="O107" i="1"/>
  <c r="O108" i="1"/>
  <c r="O109" i="1"/>
  <c r="O110" i="1"/>
  <c r="O106" i="1"/>
  <c r="N105" i="1"/>
  <c r="O100" i="1"/>
  <c r="O101" i="1"/>
  <c r="O102" i="1"/>
  <c r="O103" i="1"/>
  <c r="O99" i="1"/>
  <c r="N98" i="1"/>
  <c r="O94" i="1"/>
  <c r="O95" i="1"/>
  <c r="O96" i="1"/>
  <c r="O97" i="1"/>
  <c r="O93" i="1"/>
  <c r="N92" i="1"/>
  <c r="O88" i="1"/>
  <c r="O89" i="1"/>
  <c r="O90" i="1"/>
  <c r="O91" i="1"/>
  <c r="O87" i="1"/>
  <c r="N86" i="1"/>
  <c r="O82" i="1"/>
  <c r="O83" i="1"/>
  <c r="O84" i="1"/>
  <c r="O85" i="1"/>
  <c r="O81" i="1"/>
  <c r="N80" i="1"/>
  <c r="O76" i="1"/>
  <c r="O77" i="1"/>
  <c r="O78" i="1"/>
  <c r="O79" i="1"/>
  <c r="O75" i="1"/>
  <c r="N74" i="1"/>
  <c r="O70" i="1"/>
  <c r="O71" i="1"/>
  <c r="O72" i="1"/>
  <c r="O73" i="1"/>
  <c r="O69" i="1"/>
  <c r="N68" i="1"/>
  <c r="O64" i="1"/>
  <c r="O65" i="1"/>
  <c r="O66" i="1"/>
  <c r="O67" i="1"/>
  <c r="O63" i="1"/>
  <c r="N62" i="1"/>
  <c r="O58" i="1"/>
  <c r="O59" i="1"/>
  <c r="O60" i="1"/>
  <c r="O61" i="1"/>
  <c r="O57" i="1"/>
  <c r="N56" i="1"/>
  <c r="O52" i="1"/>
  <c r="O53" i="1"/>
  <c r="O54" i="1"/>
  <c r="O55" i="1"/>
  <c r="O51" i="1"/>
  <c r="N50" i="1"/>
  <c r="O46" i="1"/>
  <c r="O47" i="1"/>
  <c r="O48" i="1"/>
  <c r="O49" i="1"/>
  <c r="O45" i="1"/>
  <c r="N44" i="1"/>
  <c r="O40" i="1"/>
  <c r="O41" i="1"/>
  <c r="O42" i="1"/>
  <c r="O43" i="1"/>
  <c r="O39" i="1"/>
  <c r="N38" i="1"/>
  <c r="O34" i="1"/>
  <c r="O35" i="1"/>
  <c r="O36" i="1"/>
  <c r="O37" i="1"/>
  <c r="O33" i="1"/>
  <c r="N32" i="1"/>
  <c r="O28" i="1"/>
  <c r="O29" i="1"/>
  <c r="O30" i="1"/>
  <c r="O31" i="1"/>
  <c r="O27" i="1"/>
  <c r="N26" i="1"/>
  <c r="O23" i="1"/>
  <c r="O24" i="1"/>
  <c r="O25" i="1"/>
  <c r="O21" i="1"/>
  <c r="N20" i="1"/>
  <c r="N11" i="1" l="1"/>
  <c r="N9" i="1"/>
  <c r="N14" i="1"/>
  <c r="O22" i="1" l="1"/>
  <c r="L98" i="1"/>
  <c r="K98" i="1"/>
  <c r="J98" i="1"/>
  <c r="I98" i="1"/>
  <c r="H98" i="1"/>
  <c r="L111" i="1"/>
  <c r="K111" i="1"/>
  <c r="J111" i="1"/>
  <c r="I111" i="1"/>
  <c r="H111" i="1"/>
  <c r="L105" i="1"/>
  <c r="K105" i="1"/>
  <c r="J105" i="1"/>
  <c r="I105" i="1"/>
  <c r="H105" i="1"/>
  <c r="L92" i="1"/>
  <c r="K92" i="1"/>
  <c r="J92" i="1"/>
  <c r="I92" i="1"/>
  <c r="H92" i="1"/>
  <c r="L86" i="1"/>
  <c r="K86" i="1"/>
  <c r="J86" i="1"/>
  <c r="I86" i="1"/>
  <c r="H86" i="1"/>
  <c r="L80" i="1"/>
  <c r="K80" i="1"/>
  <c r="J80" i="1"/>
  <c r="I80" i="1"/>
  <c r="H80" i="1"/>
  <c r="L74" i="1"/>
  <c r="K74" i="1"/>
  <c r="J74" i="1"/>
  <c r="I74" i="1"/>
  <c r="H74" i="1"/>
  <c r="O68" i="1"/>
  <c r="L68" i="1"/>
  <c r="K68" i="1"/>
  <c r="J68" i="1"/>
  <c r="I68" i="1"/>
  <c r="H68" i="1"/>
  <c r="L62" i="1"/>
  <c r="K62" i="1"/>
  <c r="J62" i="1"/>
  <c r="I62" i="1"/>
  <c r="H62" i="1"/>
  <c r="L56" i="1"/>
  <c r="K56" i="1"/>
  <c r="J56" i="1"/>
  <c r="I56" i="1"/>
  <c r="H56" i="1"/>
  <c r="L50" i="1"/>
  <c r="K50" i="1"/>
  <c r="J50" i="1"/>
  <c r="I50" i="1"/>
  <c r="H50" i="1"/>
  <c r="L44" i="1"/>
  <c r="K44" i="1"/>
  <c r="J44" i="1"/>
  <c r="I44" i="1"/>
  <c r="H44" i="1"/>
  <c r="L38" i="1"/>
  <c r="K38" i="1"/>
  <c r="J38" i="1"/>
  <c r="I38" i="1"/>
  <c r="H38" i="1"/>
  <c r="L32" i="1"/>
  <c r="K32" i="1"/>
  <c r="J32" i="1"/>
  <c r="I32" i="1"/>
  <c r="H32" i="1"/>
  <c r="L26" i="1"/>
  <c r="K26" i="1"/>
  <c r="J26" i="1"/>
  <c r="I26" i="1"/>
  <c r="H26" i="1"/>
  <c r="L20" i="1"/>
  <c r="K20" i="1"/>
  <c r="I20" i="1"/>
  <c r="H20" i="1"/>
  <c r="L18" i="1"/>
  <c r="K18" i="1"/>
  <c r="J18" i="1"/>
  <c r="I18" i="1"/>
  <c r="H18" i="1"/>
  <c r="I11" i="1"/>
  <c r="H17" i="1"/>
  <c r="L10" i="1"/>
  <c r="K10" i="1"/>
  <c r="I10" i="1"/>
  <c r="H16" i="1"/>
  <c r="L15" i="1"/>
  <c r="L9" i="1" s="1"/>
  <c r="K15" i="1"/>
  <c r="K9" i="1" s="1"/>
  <c r="J15" i="1"/>
  <c r="J9" i="1" s="1"/>
  <c r="I15" i="1"/>
  <c r="I9" i="1" s="1"/>
  <c r="H15" i="1"/>
  <c r="L13" i="1"/>
  <c r="K13" i="1"/>
  <c r="J13" i="1"/>
  <c r="I13" i="1"/>
  <c r="H13" i="1"/>
  <c r="L12" i="1"/>
  <c r="K12" i="1"/>
  <c r="J12" i="1"/>
  <c r="H12" i="1"/>
  <c r="H10" i="1"/>
  <c r="L83" i="4"/>
  <c r="I83" i="4"/>
  <c r="H83" i="4"/>
  <c r="G83" i="4"/>
  <c r="F83" i="4"/>
  <c r="E83" i="4"/>
  <c r="L79" i="4"/>
  <c r="I79" i="4"/>
  <c r="H79" i="4"/>
  <c r="G79" i="4"/>
  <c r="F79" i="4"/>
  <c r="E79" i="4"/>
  <c r="L75" i="4"/>
  <c r="I75" i="4"/>
  <c r="H75" i="4"/>
  <c r="G75" i="4"/>
  <c r="F75" i="4"/>
  <c r="E75" i="4"/>
  <c r="I67" i="4"/>
  <c r="H67" i="4"/>
  <c r="G67" i="4"/>
  <c r="F67" i="4"/>
  <c r="E67" i="4"/>
  <c r="L63" i="4"/>
  <c r="I63" i="4"/>
  <c r="H63" i="4"/>
  <c r="G63" i="4"/>
  <c r="F63" i="4"/>
  <c r="E63" i="4"/>
  <c r="L59" i="4"/>
  <c r="I59" i="4"/>
  <c r="H59" i="4"/>
  <c r="G59" i="4"/>
  <c r="F59" i="4"/>
  <c r="E59" i="4"/>
  <c r="L55" i="4"/>
  <c r="I55" i="4"/>
  <c r="H55" i="4"/>
  <c r="G55" i="4"/>
  <c r="F55" i="4"/>
  <c r="E55" i="4"/>
  <c r="L51" i="4"/>
  <c r="I51" i="4"/>
  <c r="H51" i="4"/>
  <c r="G51" i="4"/>
  <c r="F51" i="4"/>
  <c r="E51" i="4"/>
  <c r="L47" i="4"/>
  <c r="I47" i="4"/>
  <c r="H47" i="4"/>
  <c r="G47" i="4"/>
  <c r="F47" i="4"/>
  <c r="E47" i="4"/>
  <c r="L43" i="4"/>
  <c r="I43" i="4"/>
  <c r="H43" i="4"/>
  <c r="G43" i="4"/>
  <c r="F43" i="4"/>
  <c r="E43" i="4"/>
  <c r="I39" i="4"/>
  <c r="H39" i="4"/>
  <c r="G39" i="4"/>
  <c r="F39" i="4"/>
  <c r="E39" i="4"/>
  <c r="L35" i="4"/>
  <c r="I35" i="4"/>
  <c r="H35" i="4"/>
  <c r="G35" i="4"/>
  <c r="F35" i="4"/>
  <c r="E35" i="4"/>
  <c r="L31" i="4"/>
  <c r="I31" i="4"/>
  <c r="H31" i="4"/>
  <c r="G31" i="4"/>
  <c r="F31" i="4"/>
  <c r="E31" i="4"/>
  <c r="L27" i="4"/>
  <c r="I27" i="4"/>
  <c r="H27" i="4"/>
  <c r="G27" i="4"/>
  <c r="F27" i="4"/>
  <c r="E27" i="4"/>
  <c r="I23" i="4"/>
  <c r="H23" i="4"/>
  <c r="G23" i="4"/>
  <c r="F23" i="4"/>
  <c r="E23" i="4"/>
  <c r="L19" i="4"/>
  <c r="I19" i="4"/>
  <c r="H19" i="4"/>
  <c r="G19" i="4"/>
  <c r="F19" i="4"/>
  <c r="E19" i="4"/>
  <c r="L15" i="4"/>
  <c r="I15" i="4"/>
  <c r="H15" i="4"/>
  <c r="G15" i="4"/>
  <c r="F15" i="4"/>
  <c r="E15" i="4"/>
  <c r="H11" i="4"/>
  <c r="F11" i="4"/>
  <c r="I7" i="4"/>
  <c r="H7" i="4"/>
  <c r="F7" i="4"/>
  <c r="L13" i="4" l="1"/>
  <c r="L10" i="4"/>
  <c r="L14" i="4"/>
  <c r="I11" i="4"/>
  <c r="O13" i="1"/>
  <c r="O18" i="1"/>
  <c r="O15" i="1"/>
  <c r="O17" i="1"/>
  <c r="L9" i="4"/>
  <c r="G7" i="4"/>
  <c r="L8" i="4"/>
  <c r="G11" i="4"/>
  <c r="L12" i="4"/>
  <c r="L11" i="4" s="1"/>
  <c r="J8" i="1"/>
  <c r="J20" i="1"/>
  <c r="E7" i="4"/>
  <c r="E11" i="4"/>
  <c r="L23" i="4"/>
  <c r="L39" i="4"/>
  <c r="L67" i="4"/>
  <c r="O98" i="1"/>
  <c r="O62" i="1"/>
  <c r="L8" i="1"/>
  <c r="O44" i="1"/>
  <c r="O56" i="1"/>
  <c r="O26" i="1"/>
  <c r="O111" i="1"/>
  <c r="O105" i="1"/>
  <c r="K8" i="1"/>
  <c r="L14" i="1"/>
  <c r="O32" i="1"/>
  <c r="O38" i="1"/>
  <c r="O80" i="1"/>
  <c r="O86" i="1"/>
  <c r="H9" i="1"/>
  <c r="H11" i="1"/>
  <c r="O11" i="1" s="1"/>
  <c r="H14" i="1"/>
  <c r="I14" i="1"/>
  <c r="K14" i="1"/>
  <c r="O20" i="1"/>
  <c r="O50" i="1"/>
  <c r="O74" i="1"/>
  <c r="O92" i="1"/>
  <c r="I12" i="1"/>
  <c r="I8" i="1" s="1"/>
  <c r="O12" i="1" l="1"/>
  <c r="L7" i="4"/>
  <c r="O10" i="1"/>
  <c r="O16" i="1"/>
  <c r="O14" i="1" s="1"/>
  <c r="N8" i="1"/>
  <c r="O9" i="1"/>
  <c r="J14" i="1"/>
  <c r="H8" i="1"/>
  <c r="O8" i="1" l="1"/>
</calcChain>
</file>

<file path=xl/sharedStrings.xml><?xml version="1.0" encoding="utf-8"?>
<sst xmlns="http://schemas.openxmlformats.org/spreadsheetml/2006/main" count="676" uniqueCount="120">
  <si>
    <t>Статус</t>
  </si>
  <si>
    <t>Код бюджетной классификации</t>
  </si>
  <si>
    <t>ВСЕГО</t>
  </si>
  <si>
    <t>всего</t>
  </si>
  <si>
    <t>Х</t>
  </si>
  <si>
    <t>Наименование муниципальной программы, подпрограммы муниципальной программы, ведомственной целевой программы, основных мероприятий</t>
  </si>
  <si>
    <t>Источники финансового обеспечения</t>
  </si>
  <si>
    <t>Бюджет Лахденпохского муниципального  района</t>
  </si>
  <si>
    <t>средства бюджета Лахденпохского муниципального района</t>
  </si>
  <si>
    <t>средства, поступившие в бюджет Лахденпохского муниципального района из федерального бюджета</t>
  </si>
  <si>
    <t>средства, поступившие в бюджет Лахденпохского муниципального района из бюджета Республики Карелия</t>
  </si>
  <si>
    <t>08000S3240</t>
  </si>
  <si>
    <t>Муници-пальная программа</t>
  </si>
  <si>
    <t>Основное мероприя-тие 4.3</t>
  </si>
  <si>
    <t>Мероприя-тие 4.3.1</t>
  </si>
  <si>
    <t>Мероприя-тие 4.3.2</t>
  </si>
  <si>
    <t>Мероприя-тие 4.3.3</t>
  </si>
  <si>
    <t>Мероприя-тие 4.3.4</t>
  </si>
  <si>
    <t>Мероприя-тие 4.3.5</t>
  </si>
  <si>
    <t>Мероприя-тие 4.3.6</t>
  </si>
  <si>
    <t>Мероприя-тие 4.3.7</t>
  </si>
  <si>
    <t>Основное мероприятие:  оказание финансовой поддержки  субъектам малого и среднего предпринимательства и физическим лицам, не являющимся индивидуальными предпринимателями и применяющим специальный налоговый режим "Налог на профессиональный доход" (в виде грантов и субсидий)                                                                                             Всего</t>
  </si>
  <si>
    <t>* - направление, реализуемое в 2020 году</t>
  </si>
  <si>
    <t>Мероприя-тие 4.3.8</t>
  </si>
  <si>
    <t>Мероприя-тие 4.3.9</t>
  </si>
  <si>
    <t>Мероприя-тие 4.3.10</t>
  </si>
  <si>
    <t>Мероприя-тие 4.3.11</t>
  </si>
  <si>
    <t>Мероприя-тие 4.3.12</t>
  </si>
  <si>
    <t>Мероприя-тие 4.3.13</t>
  </si>
  <si>
    <t>Мероприя-тие 4.3.14</t>
  </si>
  <si>
    <t xml:space="preserve">Мероприя-тие </t>
  </si>
  <si>
    <t>Расходы, (руб.) годы</t>
  </si>
  <si>
    <t>Наименование муниципальной программы, подпрограммы муниципальной программы, ведомственной программы, основных мероприятий и мероприятий</t>
  </si>
  <si>
    <t>Ответственный исполнитель, соисполнители</t>
  </si>
  <si>
    <t>ГРБС</t>
  </si>
  <si>
    <t>Рз Пр</t>
  </si>
  <si>
    <t>ЦСР</t>
  </si>
  <si>
    <t>ВР</t>
  </si>
  <si>
    <t>Муниципа-льная программа</t>
  </si>
  <si>
    <t>Бюджет района</t>
  </si>
  <si>
    <t>031</t>
  </si>
  <si>
    <t>0412</t>
  </si>
  <si>
    <t>810</t>
  </si>
  <si>
    <t>08001S3240</t>
  </si>
  <si>
    <t>Бюджет Республики Карелия</t>
  </si>
  <si>
    <t>0800043240</t>
  </si>
  <si>
    <t>0800143240</t>
  </si>
  <si>
    <t>Бюджет Российской Федерации</t>
  </si>
  <si>
    <t>*Субсидирование части затрат субъектов малого и среднего предпринимательства на приобретение диспенсеров для антисептических средств, бактерицидных облучателей, оборудования для обеззараживания воздуха и поверхностей помещений, антисептических средств для кожи,  моющих и чистящих средств, гипохлоритов, дезинфицирующих средств, в том числе медицинских дезинфицирующих средств, а также  работ по дезинфекции при условии осуществления следующих видов деятельности:
- проката и аренды товаров для отдыха и спортивных товаров;
- деятельности туристических агентств и прочих организаций, предоставляющих услуги в сфере туризма;
- деятельности по предоставлению мест для временного проживания;
- деятельности по предоставлению продуктов питания и напитков;
- стирки и химической чистки текстильных и меховых изделий;
- предоставления услуг парикмахерскими и салонами красоты;
- деятельности физкультурно-оздоровительной;
- образования;</t>
  </si>
  <si>
    <t xml:space="preserve">  - деятельности в области здравоохранения;
- деятельности по уходу с обеспечением проживания;
- предоставления социальных услуг без обеспечения проживания;
- деятельности творческой, деятельности в области искусства и организации развлечений;
- деятельности в области спорта, отдыха и развлечений; 
- деятельности прочего сухопутного пассажирского транспорта.</t>
  </si>
  <si>
    <t xml:space="preserve">Мероприятие </t>
  </si>
  <si>
    <r>
      <t xml:space="preserve">* Субсидирование  части затрат субъектов малого и среднего предпринимательства на оплату коммунальных услуг (снабжение холодной и горячей водой, обслужи-вание канализации и водоотведение, снабжение электроэнергией, газо-снабжение, обеспечение отоплением, сбор и вывоз твердых бытовых отходов) (далее – коммунальных услуг) при условии осуществления </t>
    </r>
    <r>
      <rPr>
        <u/>
        <sz val="9"/>
        <color indexed="8"/>
        <rFont val="Times New Roman"/>
        <family val="1"/>
        <charset val="204"/>
      </rPr>
      <t xml:space="preserve">следующих видов деятельности: </t>
    </r>
    <r>
      <rPr>
        <sz val="9"/>
        <color indexed="8"/>
        <rFont val="Times New Roman"/>
        <family val="1"/>
        <charset val="204"/>
      </rPr>
      <t xml:space="preserve">
- производства хлеба и мучных кондитерских изделий, тортов и пирожных недлительного хранения;
- переработки и консервирования мяса и мясной пищевой продукции;
- переработки и консервирования мяса;
- производства и консервирования мяса птицы;                                                                     - производства молочной продукции.</t>
    </r>
  </si>
  <si>
    <t>предоставление целевых грантов начинающим субъектам малого предпринимательства на создание собственного дела</t>
  </si>
  <si>
    <t>субсидирование части затрат  субъектам малого предпринимательства на выплату по передаче прав на франшизу (паушальный взнос)</t>
  </si>
  <si>
    <t>возмещение части затрат субъектов малого и среднего предпринимательства на приобретение древесного топлива</t>
  </si>
  <si>
    <t>субсидирование части затрат субъектов малого и среднего предпринимательства на классификацию гостиниц</t>
  </si>
  <si>
    <t xml:space="preserve">  </t>
  </si>
  <si>
    <t>Наименование муниципальной программы, основного мероприятия, мероприятия, долгосрочной целевой программы</t>
  </si>
  <si>
    <t>Ответственный исполнитель (ГРБС,  структурное подразделение)</t>
  </si>
  <si>
    <t>Срок</t>
  </si>
  <si>
    <t xml:space="preserve">Наименование и значение показателя непосредственного результата </t>
  </si>
  <si>
    <t xml:space="preserve">Расходы, тыс.руб. </t>
  </si>
  <si>
    <t>начала реализации</t>
  </si>
  <si>
    <t>окончания реализации</t>
  </si>
  <si>
    <t>наименование</t>
  </si>
  <si>
    <t>единица измерения</t>
  </si>
  <si>
    <t>Значение</t>
  </si>
  <si>
    <t>раздел, подраздел</t>
  </si>
  <si>
    <t xml:space="preserve">целевая статья </t>
  </si>
  <si>
    <t>вид расходов</t>
  </si>
  <si>
    <t>2022 год</t>
  </si>
  <si>
    <t>2023 год</t>
  </si>
  <si>
    <t xml:space="preserve">2024 год </t>
  </si>
  <si>
    <t>2021 год</t>
  </si>
  <si>
    <t>2024 год</t>
  </si>
  <si>
    <t>1</t>
  </si>
  <si>
    <t>2</t>
  </si>
  <si>
    <r>
      <rPr>
        <b/>
        <sz val="9"/>
        <color theme="1"/>
        <rFont val="Times New Roman"/>
        <family val="1"/>
        <charset val="204"/>
      </rPr>
      <t>Основное мероприятие 4.3:</t>
    </r>
    <r>
      <rPr>
        <sz val="9"/>
        <color theme="1"/>
        <rFont val="Times New Roman"/>
        <family val="1"/>
        <charset val="204"/>
      </rPr>
      <t xml:space="preserve">  оказание финансовой поддержки  субъектам малого и среднего предпринимательства (в виде грантов и субсидий)                                                                                             Всего</t>
    </r>
  </si>
  <si>
    <t>отдел экономики и инвестиционной политики</t>
  </si>
  <si>
    <t>2024</t>
  </si>
  <si>
    <t>Количество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
 получивших финансовую поддержку в Лахденпохском муниципальном районе</t>
  </si>
  <si>
    <t>единиц</t>
  </si>
  <si>
    <t xml:space="preserve"> </t>
  </si>
  <si>
    <t xml:space="preserve">2025 год </t>
  </si>
  <si>
    <t>2025 год</t>
  </si>
  <si>
    <t>Основное мероприятие:  оказание финансовой поддержки  субъектам малого и среднего предпринимательства и физическим лицам, не являющимся индивидуальными предпринимателями и применяющим специальный налоговый режим "Налог на профессиональный доход" (в виде грантов и субсидий)                                                                                            Всего</t>
  </si>
  <si>
    <t>Отдел экономики и инвестиционной политики АЛМР</t>
  </si>
  <si>
    <t>субсидирование части затрат субъектов малого и среднего предпринимательства, самозанятых, связанных с осуществлением торговой деятельности в удаленных и труднодоступных населенных пунктах Республики Карелия, перечень которых устанавливается Правительством Республики Карелия, на приобретение (изготовление) и монтаж нового нестационарного торгового объекта, соответствующего требованиям, утвержденным органом местного самоуправления муниципального образования, на территории которого расположен нестационарный торговый объект, на приобретение специализированного автомагазина</t>
  </si>
  <si>
    <t>субсидирование части затрат субъектов малого и среднего предпринимательства, самозанятых, связанных с уплатой процентов по кредитам, привлеченным в российских кредитных организациях,  на оплату фактически понесенных расходов  на приобретение и (или) модернизацию основных средств, в том числе по кредитам, полученным для рефинансирования таких кредитов</t>
  </si>
  <si>
    <t>субсидирование части затрат субъектов малого и среднего предпринимательства, самозанятых, связанных с приобретением объектов основных средств в целях создания и (или) развития, и (или) модернизации производства товаров (работ, услуг)</t>
  </si>
  <si>
    <t>субсидирование части затрат субъектов малого и среднего предпринимательства, самозанятых по уплате лизинговых платежей по договорам финансовой аренды (лизинга), заключенным с российскими лизинговыми организациями</t>
  </si>
  <si>
    <t>субсидирование части затрат субъектов малого и среднего предпринимательства, самозанятых, оказывающих услуги в сфере образования, здравоохранения, культуры, спорта, отдыха и развлечений, бытовых и социальных услуг, а также субъектов малого и среднего предпринимательства, включенных в перечень субъектов малого и среднего предпринимательства, имеющих статус социального предприятия, формируемый в соответствии с приказом Министерства экономического развития Российской Федерации от 29 ноября 2019 года № 773 «Об утверждении Порядка признания субъекта малого или среднего предпринимательства социальным предприятием и Порядка формирования перечня субъектов малого и среднего предпринимательства, имеющих статус социального предприятия»</t>
  </si>
  <si>
    <t>субсидирование части затрат субъектов малого и среднего предпринимательства, самозанятых, связанных с осуществлением торговли товарами, входящими в перечень отдельных видов социально значимых продовольственных товаров первой необходимости, в отношении которых могут допускаться предельно допустимые розничные цены, утвержденный постановлением Правительства Российской Федерации от 15 июля 2010 года № 530, в удаленных и труднодоступных населенных пунктах Республики Карелия, перечень которых устанавливается Правительством Республики Карелия</t>
  </si>
  <si>
    <t>субсидирование части затрат субъектов малого и среднего предпринимательства, самозанятых на приобретение нового оборудования и программного обеспечения для маркировки товаров средствами идентификации и вывода из оборота маркированных товаров, их модернизацию, а также приобретение новых фискальных накопителей</t>
  </si>
  <si>
    <t>субсидирование части затрат субъектов малого и среднего предпринимательства, самозанятых на приобретение, изготовление и монтаж вывесок на карельском, вепсском и финском языках</t>
  </si>
  <si>
    <t>субсидирование части затрат субъектов малого и среднего предпринимательства на технологическое присоединение к объектам электросетевого хозяйства, сетям газоснабжения, водоснабжения и водоотведения</t>
  </si>
  <si>
    <t>субсидирование части затрат субъектов малого и среднего предпринимательства, самозанятых, в целях возмещения расходов, связанных с продвижением субъектами малого и среднего предпринимательства, самозанятыми товаров собственного производства, выполняемых ими работ и оказываемых услуг в информационно-телекоммуникационной сети «Интернет»</t>
  </si>
  <si>
    <t>** субсидирование части затрат субъектов малого и среднего предпринимательства на электрическую энергию, тепловую энергию, водоснабжение, водоотведение</t>
  </si>
  <si>
    <t>** субсидирование части затрат субъектов малого и среднего предпринимательства  на оплату арендных платежей за помещения, не относящиеся к жилищному фонду; приобретение бактерицидных облучателей и оборудования для обеззараживания воздуха и поверхностей помещений, защитных экранов (перегородок) между персоналом и потребителями (посетителями)</t>
  </si>
  <si>
    <t>** - направление, реализуемое в 2021, 2022 году</t>
  </si>
  <si>
    <t xml:space="preserve">Финансовое обеспечение реализации муниципальной программы "Развитие малого и среднего предпринимательства в Лахденпохском муниципальном округе"  (руб.) </t>
  </si>
  <si>
    <t xml:space="preserve">Финансовое обеспечение и прогнозная (справочная) оценка расходов бюджетов, средств юридических лиц и других источников на реализацию муниципальной программы "Развитие малого и среднего предпринимательства в Лахденпохском муниципальном округе"  (руб.) </t>
  </si>
  <si>
    <t xml:space="preserve">"Развитие малого и среднего предпринимательства в Лахденпохском муниципальном округе" </t>
  </si>
  <si>
    <t>Отдел экономики и инвестиционной политики АЛМО</t>
  </si>
  <si>
    <t>Бюджет района (округа)</t>
  </si>
  <si>
    <t>Бюджет Лахденпохского муниципального  района (округа)</t>
  </si>
  <si>
    <t>средства бюджета Лахденпохского муниципального района (округа)</t>
  </si>
  <si>
    <t>средства, поступившие в бюджет Лахденпохского муниципального района (округа) из бюджета Республики Карелия</t>
  </si>
  <si>
    <t>средства, поступившие в бюджет Лахденпохского муниципального района (округа) из федерального бюджета</t>
  </si>
  <si>
    <t>* Субсидирование  части затрат субъектов малого и среднего предпринимательства на оплату коммунальных услуг (снабжение холодной и горячей водой, обслужи-вание канализации и водоотведение, снабжение электроэнергией, газо-снабжение, обеспечение отоплением, сбор и вывоз твердых бытовых отходов) (далее – коммунальных услуг) при условии осуществления следующих видов деятельности: 
- производства хлеба и мучных кондитерских изделий, тортов и пирожных недлительного хранения;
- переработки и консервирования мяса и мясной пищевой продукции;
- переработки и консервирования мяса;
- производства и консервирования мяса птицы;                                                                     - производства молочной продукции.</t>
  </si>
  <si>
    <t>Приложение № 5
к  муниципальной   программе «Развитие малого и среднего предпринимательства в Лахденпохском муниципальном округе" в редакции постановления Администрации Лахденпохского муниципального района от __.__.202__ № ____</t>
  </si>
  <si>
    <t>Приложение 3                                                                                                                                                                                                 к муниципальной программе "Развитие малого и среднего предпринимательства в Лахденпохском муниципальном округа" в редакции постановления Администрации Лахденпохского муниципального района от __.__.202__ № ____</t>
  </si>
  <si>
    <t>Приложение 4                                                                                                                                                                                                 к муниципальной программе "Развитие малого и среднего предпринимательства в Лахденпохском муниципальном округа" в редакции постановления Администрации Лахденпохского муниципального района от __.__.202__ № ____</t>
  </si>
  <si>
    <t xml:space="preserve">План реализации муниципальной программы "Развитие малого и среднего предпринимательства в Лахденпохском муниципальном округе" </t>
  </si>
  <si>
    <t>на 2022-2026 годы</t>
  </si>
  <si>
    <t xml:space="preserve">2026 год </t>
  </si>
  <si>
    <t xml:space="preserve">Муниципальная программа "Развитие малого и среднего предпринимательства в Лахденпохском муниципальном округе" </t>
  </si>
  <si>
    <t>Администрация Лахденпохского муниципального округа, отдел экономики и инвестиционной политики</t>
  </si>
  <si>
    <t>0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</si>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</sst>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7" fillId="0" borderId="0" xfId="0" applyFont="1"/>
    <xf numFmtId="0" fontId="0" fillId="0" borderId="0" xfId="0" applyFill="1"/>
    <xf numFmtId="0" fontId="2" fillId="0" borderId="1" xfId="0" applyFont="1" applyFill="1" applyBorder="1" applyAlignment="1">
      <alignment horizontal="center"/>
    </xf>
    <xf numFmtId="0" fontId="7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3" fillId="0" borderId="5" xfId="0" applyFont="1" applyBorder="1" applyAlignment="1">
      <alignment wrapText="1"/>
    </xf>
    <xf numFmtId="49" fontId="2" fillId="0" borderId="5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0" fontId="3" fillId="0" borderId="5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49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0" fontId="6" fillId="0" borderId="0" xfId="0" applyFont="1"/>
    <xf numFmtId="4" fontId="3" fillId="0" borderId="5" xfId="0" applyNumberFormat="1" applyFont="1" applyBorder="1" applyAlignment="1">
      <alignment horizontal="right"/>
    </xf>
    <xf numFmtId="4" fontId="3" fillId="0" borderId="5" xfId="0" applyNumberFormat="1" applyFont="1" applyFill="1" applyBorder="1" applyAlignment="1">
      <alignment horizontal="right"/>
    </xf>
    <xf numFmtId="4" fontId="7" fillId="0" borderId="5" xfId="0" applyNumberFormat="1" applyFont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4" fontId="4" fillId="0" borderId="6" xfId="0" applyNumberFormat="1" applyFont="1" applyBorder="1" applyAlignment="1">
      <alignment horizontal="right"/>
    </xf>
    <xf numFmtId="4" fontId="4" fillId="0" borderId="6" xfId="0" applyNumberFormat="1" applyFont="1" applyFill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10" fillId="0" borderId="1" xfId="0" applyNumberFormat="1" applyFont="1" applyBorder="1" applyAlignment="1">
      <alignment horizontal="right"/>
    </xf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textRotation="90"/>
    </xf>
    <xf numFmtId="49" fontId="3" fillId="0" borderId="1" xfId="0" applyNumberFormat="1" applyFont="1" applyBorder="1" applyAlignment="1">
      <alignment horizontal="center" wrapText="1"/>
    </xf>
    <xf numFmtId="49" fontId="10" fillId="0" borderId="1" xfId="0" applyNumberFormat="1" applyFont="1" applyBorder="1" applyAlignment="1">
      <alignment wrapText="1"/>
    </xf>
    <xf numFmtId="49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right" vertical="center"/>
    </xf>
    <xf numFmtId="49" fontId="3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  <xf numFmtId="49" fontId="1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164" fontId="3" fillId="0" borderId="1" xfId="0" applyNumberFormat="1" applyFont="1" applyFill="1" applyBorder="1" applyAlignment="1">
      <alignment horizontal="right"/>
    </xf>
    <xf numFmtId="0" fontId="1" fillId="0" borderId="0" xfId="0" applyFont="1" applyAlignment="1">
      <alignment horizontal="right" vertical="center" wrapText="1"/>
    </xf>
    <xf numFmtId="0" fontId="5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wrapText="1"/>
    </xf>
    <xf numFmtId="49" fontId="3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/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0" fontId="6" fillId="0" borderId="0" xfId="0" applyFont="1"/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5" fillId="0" borderId="8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49" fontId="3" fillId="0" borderId="5" xfId="0" applyNumberFormat="1" applyFont="1" applyBorder="1" applyAlignment="1">
      <alignment horizontal="center"/>
    </xf>
    <xf numFmtId="49" fontId="3" fillId="0" borderId="6" xfId="0" applyNumberFormat="1" applyFont="1" applyBorder="1" applyAlignment="1">
      <alignment horizontal="center"/>
    </xf>
    <xf numFmtId="0" fontId="3" fillId="0" borderId="5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left" vertical="top" wrapText="1"/>
    </xf>
    <xf numFmtId="49" fontId="3" fillId="0" borderId="7" xfId="0" applyNumberFormat="1" applyFont="1" applyFill="1" applyBorder="1" applyAlignment="1">
      <alignment horizontal="left" vertical="top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justify" vertical="center" wrapText="1"/>
    </xf>
    <xf numFmtId="49" fontId="3" fillId="0" borderId="7" xfId="0" applyNumberFormat="1" applyFont="1" applyBorder="1" applyAlignment="1">
      <alignment horizontal="justify" vertical="center" wrapText="1"/>
    </xf>
    <xf numFmtId="49" fontId="3" fillId="0" borderId="6" xfId="0" applyNumberFormat="1" applyFont="1" applyBorder="1" applyAlignment="1">
      <alignment horizontal="justify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textRotation="90"/>
    </xf>
    <xf numFmtId="0" fontId="3" fillId="0" borderId="6" xfId="0" applyFont="1" applyBorder="1" applyAlignment="1">
      <alignment horizontal="center" vertical="center" textRotation="90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0" fontId="3" fillId="0" borderId="5" xfId="0" applyFont="1" applyFill="1" applyBorder="1" applyAlignment="1">
      <alignment horizontal="center" vertical="center" textRotation="90"/>
    </xf>
    <xf numFmtId="0" fontId="3" fillId="0" borderId="6" xfId="0" applyFont="1" applyFill="1" applyBorder="1" applyAlignment="1">
      <alignment horizontal="center" vertical="center" textRotation="90"/>
    </xf>
    <xf numFmtId="0" fontId="3" fillId="0" borderId="6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6"/>
  <sheetViews>
    <sheetView tabSelected="1" workbookViewId="0">
      <selection activeCell="H14" sqref="H14"/>
    </sheetView>
  </sheetViews>
  <sheetFormatPr defaultRowHeight="15" x14ac:dyDescent="0.25"/>
  <cols>
    <col min="2" max="2" width="27.140625" customWidth="1"/>
    <col min="3" max="3" width="13.85546875" customWidth="1"/>
    <col min="4" max="4" width="7.7109375" customWidth="1"/>
    <col min="5" max="5" width="8.140625" customWidth="1"/>
    <col min="6" max="6" width="10.7109375" style="9" customWidth="1"/>
    <col min="7" max="7" width="8.28515625" customWidth="1"/>
    <col min="8" max="8" width="9.85546875" customWidth="1"/>
    <col min="9" max="9" width="10.28515625" style="10" customWidth="1"/>
    <col min="10" max="10" width="9.7109375" customWidth="1"/>
    <col min="11" max="11" width="8.7109375" customWidth="1"/>
    <col min="12" max="12" width="8.85546875" customWidth="1"/>
    <col min="13" max="13" width="8.42578125" style="73" customWidth="1"/>
    <col min="14" max="14" width="8.42578125" customWidth="1"/>
    <col min="15" max="15" width="11" customWidth="1"/>
    <col min="260" max="260" width="27.140625" customWidth="1"/>
    <col min="261" max="261" width="13.85546875" customWidth="1"/>
    <col min="262" max="262" width="7.7109375" customWidth="1"/>
    <col min="263" max="263" width="8.140625" customWidth="1"/>
    <col min="264" max="264" width="10.7109375" customWidth="1"/>
    <col min="265" max="265" width="8.28515625" customWidth="1"/>
    <col min="266" max="266" width="10.42578125" customWidth="1"/>
    <col min="267" max="267" width="12.85546875" customWidth="1"/>
    <col min="268" max="270" width="9.28515625" bestFit="1" customWidth="1"/>
    <col min="271" max="271" width="10.42578125" bestFit="1" customWidth="1"/>
    <col min="516" max="516" width="27.140625" customWidth="1"/>
    <col min="517" max="517" width="13.85546875" customWidth="1"/>
    <col min="518" max="518" width="7.7109375" customWidth="1"/>
    <col min="519" max="519" width="8.140625" customWidth="1"/>
    <col min="520" max="520" width="10.7109375" customWidth="1"/>
    <col min="521" max="521" width="8.28515625" customWidth="1"/>
    <col min="522" max="522" width="10.42578125" customWidth="1"/>
    <col min="523" max="523" width="12.85546875" customWidth="1"/>
    <col min="524" max="526" width="9.28515625" bestFit="1" customWidth="1"/>
    <col min="527" max="527" width="10.42578125" bestFit="1" customWidth="1"/>
    <col min="772" max="772" width="27.140625" customWidth="1"/>
    <col min="773" max="773" width="13.85546875" customWidth="1"/>
    <col min="774" max="774" width="7.7109375" customWidth="1"/>
    <col min="775" max="775" width="8.140625" customWidth="1"/>
    <col min="776" max="776" width="10.7109375" customWidth="1"/>
    <col min="777" max="777" width="8.28515625" customWidth="1"/>
    <col min="778" max="778" width="10.42578125" customWidth="1"/>
    <col min="779" max="779" width="12.85546875" customWidth="1"/>
    <col min="780" max="782" width="9.28515625" bestFit="1" customWidth="1"/>
    <col min="783" max="783" width="10.42578125" bestFit="1" customWidth="1"/>
    <col min="1028" max="1028" width="27.140625" customWidth="1"/>
    <col min="1029" max="1029" width="13.85546875" customWidth="1"/>
    <col min="1030" max="1030" width="7.7109375" customWidth="1"/>
    <col min="1031" max="1031" width="8.140625" customWidth="1"/>
    <col min="1032" max="1032" width="10.7109375" customWidth="1"/>
    <col min="1033" max="1033" width="8.28515625" customWidth="1"/>
    <col min="1034" max="1034" width="10.42578125" customWidth="1"/>
    <col min="1035" max="1035" width="12.85546875" customWidth="1"/>
    <col min="1036" max="1038" width="9.28515625" bestFit="1" customWidth="1"/>
    <col min="1039" max="1039" width="10.42578125" bestFit="1" customWidth="1"/>
    <col min="1284" max="1284" width="27.140625" customWidth="1"/>
    <col min="1285" max="1285" width="13.85546875" customWidth="1"/>
    <col min="1286" max="1286" width="7.7109375" customWidth="1"/>
    <col min="1287" max="1287" width="8.140625" customWidth="1"/>
    <col min="1288" max="1288" width="10.7109375" customWidth="1"/>
    <col min="1289" max="1289" width="8.28515625" customWidth="1"/>
    <col min="1290" max="1290" width="10.42578125" customWidth="1"/>
    <col min="1291" max="1291" width="12.85546875" customWidth="1"/>
    <col min="1292" max="1294" width="9.28515625" bestFit="1" customWidth="1"/>
    <col min="1295" max="1295" width="10.42578125" bestFit="1" customWidth="1"/>
    <col min="1540" max="1540" width="27.140625" customWidth="1"/>
    <col min="1541" max="1541" width="13.85546875" customWidth="1"/>
    <col min="1542" max="1542" width="7.7109375" customWidth="1"/>
    <col min="1543" max="1543" width="8.140625" customWidth="1"/>
    <col min="1544" max="1544" width="10.7109375" customWidth="1"/>
    <col min="1545" max="1545" width="8.28515625" customWidth="1"/>
    <col min="1546" max="1546" width="10.42578125" customWidth="1"/>
    <col min="1547" max="1547" width="12.85546875" customWidth="1"/>
    <col min="1548" max="1550" width="9.28515625" bestFit="1" customWidth="1"/>
    <col min="1551" max="1551" width="10.42578125" bestFit="1" customWidth="1"/>
    <col min="1796" max="1796" width="27.140625" customWidth="1"/>
    <col min="1797" max="1797" width="13.85546875" customWidth="1"/>
    <col min="1798" max="1798" width="7.7109375" customWidth="1"/>
    <col min="1799" max="1799" width="8.140625" customWidth="1"/>
    <col min="1800" max="1800" width="10.7109375" customWidth="1"/>
    <col min="1801" max="1801" width="8.28515625" customWidth="1"/>
    <col min="1802" max="1802" width="10.42578125" customWidth="1"/>
    <col min="1803" max="1803" width="12.85546875" customWidth="1"/>
    <col min="1804" max="1806" width="9.28515625" bestFit="1" customWidth="1"/>
    <col min="1807" max="1807" width="10.42578125" bestFit="1" customWidth="1"/>
    <col min="2052" max="2052" width="27.140625" customWidth="1"/>
    <col min="2053" max="2053" width="13.85546875" customWidth="1"/>
    <col min="2054" max="2054" width="7.7109375" customWidth="1"/>
    <col min="2055" max="2055" width="8.140625" customWidth="1"/>
    <col min="2056" max="2056" width="10.7109375" customWidth="1"/>
    <col min="2057" max="2057" width="8.28515625" customWidth="1"/>
    <col min="2058" max="2058" width="10.42578125" customWidth="1"/>
    <col min="2059" max="2059" width="12.85546875" customWidth="1"/>
    <col min="2060" max="2062" width="9.28515625" bestFit="1" customWidth="1"/>
    <col min="2063" max="2063" width="10.42578125" bestFit="1" customWidth="1"/>
    <col min="2308" max="2308" width="27.140625" customWidth="1"/>
    <col min="2309" max="2309" width="13.85546875" customWidth="1"/>
    <col min="2310" max="2310" width="7.7109375" customWidth="1"/>
    <col min="2311" max="2311" width="8.140625" customWidth="1"/>
    <col min="2312" max="2312" width="10.7109375" customWidth="1"/>
    <col min="2313" max="2313" width="8.28515625" customWidth="1"/>
    <col min="2314" max="2314" width="10.42578125" customWidth="1"/>
    <col min="2315" max="2315" width="12.85546875" customWidth="1"/>
    <col min="2316" max="2318" width="9.28515625" bestFit="1" customWidth="1"/>
    <col min="2319" max="2319" width="10.42578125" bestFit="1" customWidth="1"/>
    <col min="2564" max="2564" width="27.140625" customWidth="1"/>
    <col min="2565" max="2565" width="13.85546875" customWidth="1"/>
    <col min="2566" max="2566" width="7.7109375" customWidth="1"/>
    <col min="2567" max="2567" width="8.140625" customWidth="1"/>
    <col min="2568" max="2568" width="10.7109375" customWidth="1"/>
    <col min="2569" max="2569" width="8.28515625" customWidth="1"/>
    <col min="2570" max="2570" width="10.42578125" customWidth="1"/>
    <col min="2571" max="2571" width="12.85546875" customWidth="1"/>
    <col min="2572" max="2574" width="9.28515625" bestFit="1" customWidth="1"/>
    <col min="2575" max="2575" width="10.42578125" bestFit="1" customWidth="1"/>
    <col min="2820" max="2820" width="27.140625" customWidth="1"/>
    <col min="2821" max="2821" width="13.85546875" customWidth="1"/>
    <col min="2822" max="2822" width="7.7109375" customWidth="1"/>
    <col min="2823" max="2823" width="8.140625" customWidth="1"/>
    <col min="2824" max="2824" width="10.7109375" customWidth="1"/>
    <col min="2825" max="2825" width="8.28515625" customWidth="1"/>
    <col min="2826" max="2826" width="10.42578125" customWidth="1"/>
    <col min="2827" max="2827" width="12.85546875" customWidth="1"/>
    <col min="2828" max="2830" width="9.28515625" bestFit="1" customWidth="1"/>
    <col min="2831" max="2831" width="10.42578125" bestFit="1" customWidth="1"/>
    <col min="3076" max="3076" width="27.140625" customWidth="1"/>
    <col min="3077" max="3077" width="13.85546875" customWidth="1"/>
    <col min="3078" max="3078" width="7.7109375" customWidth="1"/>
    <col min="3079" max="3079" width="8.140625" customWidth="1"/>
    <col min="3080" max="3080" width="10.7109375" customWidth="1"/>
    <col min="3081" max="3081" width="8.28515625" customWidth="1"/>
    <col min="3082" max="3082" width="10.42578125" customWidth="1"/>
    <col min="3083" max="3083" width="12.85546875" customWidth="1"/>
    <col min="3084" max="3086" width="9.28515625" bestFit="1" customWidth="1"/>
    <col min="3087" max="3087" width="10.42578125" bestFit="1" customWidth="1"/>
    <col min="3332" max="3332" width="27.140625" customWidth="1"/>
    <col min="3333" max="3333" width="13.85546875" customWidth="1"/>
    <col min="3334" max="3334" width="7.7109375" customWidth="1"/>
    <col min="3335" max="3335" width="8.140625" customWidth="1"/>
    <col min="3336" max="3336" width="10.7109375" customWidth="1"/>
    <col min="3337" max="3337" width="8.28515625" customWidth="1"/>
    <col min="3338" max="3338" width="10.42578125" customWidth="1"/>
    <col min="3339" max="3339" width="12.85546875" customWidth="1"/>
    <col min="3340" max="3342" width="9.28515625" bestFit="1" customWidth="1"/>
    <col min="3343" max="3343" width="10.42578125" bestFit="1" customWidth="1"/>
    <col min="3588" max="3588" width="27.140625" customWidth="1"/>
    <col min="3589" max="3589" width="13.85546875" customWidth="1"/>
    <col min="3590" max="3590" width="7.7109375" customWidth="1"/>
    <col min="3591" max="3591" width="8.140625" customWidth="1"/>
    <col min="3592" max="3592" width="10.7109375" customWidth="1"/>
    <col min="3593" max="3593" width="8.28515625" customWidth="1"/>
    <col min="3594" max="3594" width="10.42578125" customWidth="1"/>
    <col min="3595" max="3595" width="12.85546875" customWidth="1"/>
    <col min="3596" max="3598" width="9.28515625" bestFit="1" customWidth="1"/>
    <col min="3599" max="3599" width="10.42578125" bestFit="1" customWidth="1"/>
    <col min="3844" max="3844" width="27.140625" customWidth="1"/>
    <col min="3845" max="3845" width="13.85546875" customWidth="1"/>
    <col min="3846" max="3846" width="7.7109375" customWidth="1"/>
    <col min="3847" max="3847" width="8.140625" customWidth="1"/>
    <col min="3848" max="3848" width="10.7109375" customWidth="1"/>
    <col min="3849" max="3849" width="8.28515625" customWidth="1"/>
    <col min="3850" max="3850" width="10.42578125" customWidth="1"/>
    <col min="3851" max="3851" width="12.85546875" customWidth="1"/>
    <col min="3852" max="3854" width="9.28515625" bestFit="1" customWidth="1"/>
    <col min="3855" max="3855" width="10.42578125" bestFit="1" customWidth="1"/>
    <col min="4100" max="4100" width="27.140625" customWidth="1"/>
    <col min="4101" max="4101" width="13.85546875" customWidth="1"/>
    <col min="4102" max="4102" width="7.7109375" customWidth="1"/>
    <col min="4103" max="4103" width="8.140625" customWidth="1"/>
    <col min="4104" max="4104" width="10.7109375" customWidth="1"/>
    <col min="4105" max="4105" width="8.28515625" customWidth="1"/>
    <col min="4106" max="4106" width="10.42578125" customWidth="1"/>
    <col min="4107" max="4107" width="12.85546875" customWidth="1"/>
    <col min="4108" max="4110" width="9.28515625" bestFit="1" customWidth="1"/>
    <col min="4111" max="4111" width="10.42578125" bestFit="1" customWidth="1"/>
    <col min="4356" max="4356" width="27.140625" customWidth="1"/>
    <col min="4357" max="4357" width="13.85546875" customWidth="1"/>
    <col min="4358" max="4358" width="7.7109375" customWidth="1"/>
    <col min="4359" max="4359" width="8.140625" customWidth="1"/>
    <col min="4360" max="4360" width="10.7109375" customWidth="1"/>
    <col min="4361" max="4361" width="8.28515625" customWidth="1"/>
    <col min="4362" max="4362" width="10.42578125" customWidth="1"/>
    <col min="4363" max="4363" width="12.85546875" customWidth="1"/>
    <col min="4364" max="4366" width="9.28515625" bestFit="1" customWidth="1"/>
    <col min="4367" max="4367" width="10.42578125" bestFit="1" customWidth="1"/>
    <col min="4612" max="4612" width="27.140625" customWidth="1"/>
    <col min="4613" max="4613" width="13.85546875" customWidth="1"/>
    <col min="4614" max="4614" width="7.7109375" customWidth="1"/>
    <col min="4615" max="4615" width="8.140625" customWidth="1"/>
    <col min="4616" max="4616" width="10.7109375" customWidth="1"/>
    <col min="4617" max="4617" width="8.28515625" customWidth="1"/>
    <col min="4618" max="4618" width="10.42578125" customWidth="1"/>
    <col min="4619" max="4619" width="12.85546875" customWidth="1"/>
    <col min="4620" max="4622" width="9.28515625" bestFit="1" customWidth="1"/>
    <col min="4623" max="4623" width="10.42578125" bestFit="1" customWidth="1"/>
    <col min="4868" max="4868" width="27.140625" customWidth="1"/>
    <col min="4869" max="4869" width="13.85546875" customWidth="1"/>
    <col min="4870" max="4870" width="7.7109375" customWidth="1"/>
    <col min="4871" max="4871" width="8.140625" customWidth="1"/>
    <col min="4872" max="4872" width="10.7109375" customWidth="1"/>
    <col min="4873" max="4873" width="8.28515625" customWidth="1"/>
    <col min="4874" max="4874" width="10.42578125" customWidth="1"/>
    <col min="4875" max="4875" width="12.85546875" customWidth="1"/>
    <col min="4876" max="4878" width="9.28515625" bestFit="1" customWidth="1"/>
    <col min="4879" max="4879" width="10.42578125" bestFit="1" customWidth="1"/>
    <col min="5124" max="5124" width="27.140625" customWidth="1"/>
    <col min="5125" max="5125" width="13.85546875" customWidth="1"/>
    <col min="5126" max="5126" width="7.7109375" customWidth="1"/>
    <col min="5127" max="5127" width="8.140625" customWidth="1"/>
    <col min="5128" max="5128" width="10.7109375" customWidth="1"/>
    <col min="5129" max="5129" width="8.28515625" customWidth="1"/>
    <col min="5130" max="5130" width="10.42578125" customWidth="1"/>
    <col min="5131" max="5131" width="12.85546875" customWidth="1"/>
    <col min="5132" max="5134" width="9.28515625" bestFit="1" customWidth="1"/>
    <col min="5135" max="5135" width="10.42578125" bestFit="1" customWidth="1"/>
    <col min="5380" max="5380" width="27.140625" customWidth="1"/>
    <col min="5381" max="5381" width="13.85546875" customWidth="1"/>
    <col min="5382" max="5382" width="7.7109375" customWidth="1"/>
    <col min="5383" max="5383" width="8.140625" customWidth="1"/>
    <col min="5384" max="5384" width="10.7109375" customWidth="1"/>
    <col min="5385" max="5385" width="8.28515625" customWidth="1"/>
    <col min="5386" max="5386" width="10.42578125" customWidth="1"/>
    <col min="5387" max="5387" width="12.85546875" customWidth="1"/>
    <col min="5388" max="5390" width="9.28515625" bestFit="1" customWidth="1"/>
    <col min="5391" max="5391" width="10.42578125" bestFit="1" customWidth="1"/>
    <col min="5636" max="5636" width="27.140625" customWidth="1"/>
    <col min="5637" max="5637" width="13.85546875" customWidth="1"/>
    <col min="5638" max="5638" width="7.7109375" customWidth="1"/>
    <col min="5639" max="5639" width="8.140625" customWidth="1"/>
    <col min="5640" max="5640" width="10.7109375" customWidth="1"/>
    <col min="5641" max="5641" width="8.28515625" customWidth="1"/>
    <col min="5642" max="5642" width="10.42578125" customWidth="1"/>
    <col min="5643" max="5643" width="12.85546875" customWidth="1"/>
    <col min="5644" max="5646" width="9.28515625" bestFit="1" customWidth="1"/>
    <col min="5647" max="5647" width="10.42578125" bestFit="1" customWidth="1"/>
    <col min="5892" max="5892" width="27.140625" customWidth="1"/>
    <col min="5893" max="5893" width="13.85546875" customWidth="1"/>
    <col min="5894" max="5894" width="7.7109375" customWidth="1"/>
    <col min="5895" max="5895" width="8.140625" customWidth="1"/>
    <col min="5896" max="5896" width="10.7109375" customWidth="1"/>
    <col min="5897" max="5897" width="8.28515625" customWidth="1"/>
    <col min="5898" max="5898" width="10.42578125" customWidth="1"/>
    <col min="5899" max="5899" width="12.85546875" customWidth="1"/>
    <col min="5900" max="5902" width="9.28515625" bestFit="1" customWidth="1"/>
    <col min="5903" max="5903" width="10.42578125" bestFit="1" customWidth="1"/>
    <col min="6148" max="6148" width="27.140625" customWidth="1"/>
    <col min="6149" max="6149" width="13.85546875" customWidth="1"/>
    <col min="6150" max="6150" width="7.7109375" customWidth="1"/>
    <col min="6151" max="6151" width="8.140625" customWidth="1"/>
    <col min="6152" max="6152" width="10.7109375" customWidth="1"/>
    <col min="6153" max="6153" width="8.28515625" customWidth="1"/>
    <col min="6154" max="6154" width="10.42578125" customWidth="1"/>
    <col min="6155" max="6155" width="12.85546875" customWidth="1"/>
    <col min="6156" max="6158" width="9.28515625" bestFit="1" customWidth="1"/>
    <col min="6159" max="6159" width="10.42578125" bestFit="1" customWidth="1"/>
    <col min="6404" max="6404" width="27.140625" customWidth="1"/>
    <col min="6405" max="6405" width="13.85546875" customWidth="1"/>
    <col min="6406" max="6406" width="7.7109375" customWidth="1"/>
    <col min="6407" max="6407" width="8.140625" customWidth="1"/>
    <col min="6408" max="6408" width="10.7109375" customWidth="1"/>
    <col min="6409" max="6409" width="8.28515625" customWidth="1"/>
    <col min="6410" max="6410" width="10.42578125" customWidth="1"/>
    <col min="6411" max="6411" width="12.85546875" customWidth="1"/>
    <col min="6412" max="6414" width="9.28515625" bestFit="1" customWidth="1"/>
    <col min="6415" max="6415" width="10.42578125" bestFit="1" customWidth="1"/>
    <col min="6660" max="6660" width="27.140625" customWidth="1"/>
    <col min="6661" max="6661" width="13.85546875" customWidth="1"/>
    <col min="6662" max="6662" width="7.7109375" customWidth="1"/>
    <col min="6663" max="6663" width="8.140625" customWidth="1"/>
    <col min="6664" max="6664" width="10.7109375" customWidth="1"/>
    <col min="6665" max="6665" width="8.28515625" customWidth="1"/>
    <col min="6666" max="6666" width="10.42578125" customWidth="1"/>
    <col min="6667" max="6667" width="12.85546875" customWidth="1"/>
    <col min="6668" max="6670" width="9.28515625" bestFit="1" customWidth="1"/>
    <col min="6671" max="6671" width="10.42578125" bestFit="1" customWidth="1"/>
    <col min="6916" max="6916" width="27.140625" customWidth="1"/>
    <col min="6917" max="6917" width="13.85546875" customWidth="1"/>
    <col min="6918" max="6918" width="7.7109375" customWidth="1"/>
    <col min="6919" max="6919" width="8.140625" customWidth="1"/>
    <col min="6920" max="6920" width="10.7109375" customWidth="1"/>
    <col min="6921" max="6921" width="8.28515625" customWidth="1"/>
    <col min="6922" max="6922" width="10.42578125" customWidth="1"/>
    <col min="6923" max="6923" width="12.85546875" customWidth="1"/>
    <col min="6924" max="6926" width="9.28515625" bestFit="1" customWidth="1"/>
    <col min="6927" max="6927" width="10.42578125" bestFit="1" customWidth="1"/>
    <col min="7172" max="7172" width="27.140625" customWidth="1"/>
    <col min="7173" max="7173" width="13.85546875" customWidth="1"/>
    <col min="7174" max="7174" width="7.7109375" customWidth="1"/>
    <col min="7175" max="7175" width="8.140625" customWidth="1"/>
    <col min="7176" max="7176" width="10.7109375" customWidth="1"/>
    <col min="7177" max="7177" width="8.28515625" customWidth="1"/>
    <col min="7178" max="7178" width="10.42578125" customWidth="1"/>
    <col min="7179" max="7179" width="12.85546875" customWidth="1"/>
    <col min="7180" max="7182" width="9.28515625" bestFit="1" customWidth="1"/>
    <col min="7183" max="7183" width="10.42578125" bestFit="1" customWidth="1"/>
    <col min="7428" max="7428" width="27.140625" customWidth="1"/>
    <col min="7429" max="7429" width="13.85546875" customWidth="1"/>
    <col min="7430" max="7430" width="7.7109375" customWidth="1"/>
    <col min="7431" max="7431" width="8.140625" customWidth="1"/>
    <col min="7432" max="7432" width="10.7109375" customWidth="1"/>
    <col min="7433" max="7433" width="8.28515625" customWidth="1"/>
    <col min="7434" max="7434" width="10.42578125" customWidth="1"/>
    <col min="7435" max="7435" width="12.85546875" customWidth="1"/>
    <col min="7436" max="7438" width="9.28515625" bestFit="1" customWidth="1"/>
    <col min="7439" max="7439" width="10.42578125" bestFit="1" customWidth="1"/>
    <col min="7684" max="7684" width="27.140625" customWidth="1"/>
    <col min="7685" max="7685" width="13.85546875" customWidth="1"/>
    <col min="7686" max="7686" width="7.7109375" customWidth="1"/>
    <col min="7687" max="7687" width="8.140625" customWidth="1"/>
    <col min="7688" max="7688" width="10.7109375" customWidth="1"/>
    <col min="7689" max="7689" width="8.28515625" customWidth="1"/>
    <col min="7690" max="7690" width="10.42578125" customWidth="1"/>
    <col min="7691" max="7691" width="12.85546875" customWidth="1"/>
    <col min="7692" max="7694" width="9.28515625" bestFit="1" customWidth="1"/>
    <col min="7695" max="7695" width="10.42578125" bestFit="1" customWidth="1"/>
    <col min="7940" max="7940" width="27.140625" customWidth="1"/>
    <col min="7941" max="7941" width="13.85546875" customWidth="1"/>
    <col min="7942" max="7942" width="7.7109375" customWidth="1"/>
    <col min="7943" max="7943" width="8.140625" customWidth="1"/>
    <col min="7944" max="7944" width="10.7109375" customWidth="1"/>
    <col min="7945" max="7945" width="8.28515625" customWidth="1"/>
    <col min="7946" max="7946" width="10.42578125" customWidth="1"/>
    <col min="7947" max="7947" width="12.85546875" customWidth="1"/>
    <col min="7948" max="7950" width="9.28515625" bestFit="1" customWidth="1"/>
    <col min="7951" max="7951" width="10.42578125" bestFit="1" customWidth="1"/>
    <col min="8196" max="8196" width="27.140625" customWidth="1"/>
    <col min="8197" max="8197" width="13.85546875" customWidth="1"/>
    <col min="8198" max="8198" width="7.7109375" customWidth="1"/>
    <col min="8199" max="8199" width="8.140625" customWidth="1"/>
    <col min="8200" max="8200" width="10.7109375" customWidth="1"/>
    <col min="8201" max="8201" width="8.28515625" customWidth="1"/>
    <col min="8202" max="8202" width="10.42578125" customWidth="1"/>
    <col min="8203" max="8203" width="12.85546875" customWidth="1"/>
    <col min="8204" max="8206" width="9.28515625" bestFit="1" customWidth="1"/>
    <col min="8207" max="8207" width="10.42578125" bestFit="1" customWidth="1"/>
    <col min="8452" max="8452" width="27.140625" customWidth="1"/>
    <col min="8453" max="8453" width="13.85546875" customWidth="1"/>
    <col min="8454" max="8454" width="7.7109375" customWidth="1"/>
    <col min="8455" max="8455" width="8.140625" customWidth="1"/>
    <col min="8456" max="8456" width="10.7109375" customWidth="1"/>
    <col min="8457" max="8457" width="8.28515625" customWidth="1"/>
    <col min="8458" max="8458" width="10.42578125" customWidth="1"/>
    <col min="8459" max="8459" width="12.85546875" customWidth="1"/>
    <col min="8460" max="8462" width="9.28515625" bestFit="1" customWidth="1"/>
    <col min="8463" max="8463" width="10.42578125" bestFit="1" customWidth="1"/>
    <col min="8708" max="8708" width="27.140625" customWidth="1"/>
    <col min="8709" max="8709" width="13.85546875" customWidth="1"/>
    <col min="8710" max="8710" width="7.7109375" customWidth="1"/>
    <col min="8711" max="8711" width="8.140625" customWidth="1"/>
    <col min="8712" max="8712" width="10.7109375" customWidth="1"/>
    <col min="8713" max="8713" width="8.28515625" customWidth="1"/>
    <col min="8714" max="8714" width="10.42578125" customWidth="1"/>
    <col min="8715" max="8715" width="12.85546875" customWidth="1"/>
    <col min="8716" max="8718" width="9.28515625" bestFit="1" customWidth="1"/>
    <col min="8719" max="8719" width="10.42578125" bestFit="1" customWidth="1"/>
    <col min="8964" max="8964" width="27.140625" customWidth="1"/>
    <col min="8965" max="8965" width="13.85546875" customWidth="1"/>
    <col min="8966" max="8966" width="7.7109375" customWidth="1"/>
    <col min="8967" max="8967" width="8.140625" customWidth="1"/>
    <col min="8968" max="8968" width="10.7109375" customWidth="1"/>
    <col min="8969" max="8969" width="8.28515625" customWidth="1"/>
    <col min="8970" max="8970" width="10.42578125" customWidth="1"/>
    <col min="8971" max="8971" width="12.85546875" customWidth="1"/>
    <col min="8972" max="8974" width="9.28515625" bestFit="1" customWidth="1"/>
    <col min="8975" max="8975" width="10.42578125" bestFit="1" customWidth="1"/>
    <col min="9220" max="9220" width="27.140625" customWidth="1"/>
    <col min="9221" max="9221" width="13.85546875" customWidth="1"/>
    <col min="9222" max="9222" width="7.7109375" customWidth="1"/>
    <col min="9223" max="9223" width="8.140625" customWidth="1"/>
    <col min="9224" max="9224" width="10.7109375" customWidth="1"/>
    <col min="9225" max="9225" width="8.28515625" customWidth="1"/>
    <col min="9226" max="9226" width="10.42578125" customWidth="1"/>
    <col min="9227" max="9227" width="12.85546875" customWidth="1"/>
    <col min="9228" max="9230" width="9.28515625" bestFit="1" customWidth="1"/>
    <col min="9231" max="9231" width="10.42578125" bestFit="1" customWidth="1"/>
    <col min="9476" max="9476" width="27.140625" customWidth="1"/>
    <col min="9477" max="9477" width="13.85546875" customWidth="1"/>
    <col min="9478" max="9478" width="7.7109375" customWidth="1"/>
    <col min="9479" max="9479" width="8.140625" customWidth="1"/>
    <col min="9480" max="9480" width="10.7109375" customWidth="1"/>
    <col min="9481" max="9481" width="8.28515625" customWidth="1"/>
    <col min="9482" max="9482" width="10.42578125" customWidth="1"/>
    <col min="9483" max="9483" width="12.85546875" customWidth="1"/>
    <col min="9484" max="9486" width="9.28515625" bestFit="1" customWidth="1"/>
    <col min="9487" max="9487" width="10.42578125" bestFit="1" customWidth="1"/>
    <col min="9732" max="9732" width="27.140625" customWidth="1"/>
    <col min="9733" max="9733" width="13.85546875" customWidth="1"/>
    <col min="9734" max="9734" width="7.7109375" customWidth="1"/>
    <col min="9735" max="9735" width="8.140625" customWidth="1"/>
    <col min="9736" max="9736" width="10.7109375" customWidth="1"/>
    <col min="9737" max="9737" width="8.28515625" customWidth="1"/>
    <col min="9738" max="9738" width="10.42578125" customWidth="1"/>
    <col min="9739" max="9739" width="12.85546875" customWidth="1"/>
    <col min="9740" max="9742" width="9.28515625" bestFit="1" customWidth="1"/>
    <col min="9743" max="9743" width="10.42578125" bestFit="1" customWidth="1"/>
    <col min="9988" max="9988" width="27.140625" customWidth="1"/>
    <col min="9989" max="9989" width="13.85546875" customWidth="1"/>
    <col min="9990" max="9990" width="7.7109375" customWidth="1"/>
    <col min="9991" max="9991" width="8.140625" customWidth="1"/>
    <col min="9992" max="9992" width="10.7109375" customWidth="1"/>
    <col min="9993" max="9993" width="8.28515625" customWidth="1"/>
    <col min="9994" max="9994" width="10.42578125" customWidth="1"/>
    <col min="9995" max="9995" width="12.85546875" customWidth="1"/>
    <col min="9996" max="9998" width="9.28515625" bestFit="1" customWidth="1"/>
    <col min="9999" max="9999" width="10.42578125" bestFit="1" customWidth="1"/>
    <col min="10244" max="10244" width="27.140625" customWidth="1"/>
    <col min="10245" max="10245" width="13.85546875" customWidth="1"/>
    <col min="10246" max="10246" width="7.7109375" customWidth="1"/>
    <col min="10247" max="10247" width="8.140625" customWidth="1"/>
    <col min="10248" max="10248" width="10.7109375" customWidth="1"/>
    <col min="10249" max="10249" width="8.28515625" customWidth="1"/>
    <col min="10250" max="10250" width="10.42578125" customWidth="1"/>
    <col min="10251" max="10251" width="12.85546875" customWidth="1"/>
    <col min="10252" max="10254" width="9.28515625" bestFit="1" customWidth="1"/>
    <col min="10255" max="10255" width="10.42578125" bestFit="1" customWidth="1"/>
    <col min="10500" max="10500" width="27.140625" customWidth="1"/>
    <col min="10501" max="10501" width="13.85546875" customWidth="1"/>
    <col min="10502" max="10502" width="7.7109375" customWidth="1"/>
    <col min="10503" max="10503" width="8.140625" customWidth="1"/>
    <col min="10504" max="10504" width="10.7109375" customWidth="1"/>
    <col min="10505" max="10505" width="8.28515625" customWidth="1"/>
    <col min="10506" max="10506" width="10.42578125" customWidth="1"/>
    <col min="10507" max="10507" width="12.85546875" customWidth="1"/>
    <col min="10508" max="10510" width="9.28515625" bestFit="1" customWidth="1"/>
    <col min="10511" max="10511" width="10.42578125" bestFit="1" customWidth="1"/>
    <col min="10756" max="10756" width="27.140625" customWidth="1"/>
    <col min="10757" max="10757" width="13.85546875" customWidth="1"/>
    <col min="10758" max="10758" width="7.7109375" customWidth="1"/>
    <col min="10759" max="10759" width="8.140625" customWidth="1"/>
    <col min="10760" max="10760" width="10.7109375" customWidth="1"/>
    <col min="10761" max="10761" width="8.28515625" customWidth="1"/>
    <col min="10762" max="10762" width="10.42578125" customWidth="1"/>
    <col min="10763" max="10763" width="12.85546875" customWidth="1"/>
    <col min="10764" max="10766" width="9.28515625" bestFit="1" customWidth="1"/>
    <col min="10767" max="10767" width="10.42578125" bestFit="1" customWidth="1"/>
    <col min="11012" max="11012" width="27.140625" customWidth="1"/>
    <col min="11013" max="11013" width="13.85546875" customWidth="1"/>
    <col min="11014" max="11014" width="7.7109375" customWidth="1"/>
    <col min="11015" max="11015" width="8.140625" customWidth="1"/>
    <col min="11016" max="11016" width="10.7109375" customWidth="1"/>
    <col min="11017" max="11017" width="8.28515625" customWidth="1"/>
    <col min="11018" max="11018" width="10.42578125" customWidth="1"/>
    <col min="11019" max="11019" width="12.85546875" customWidth="1"/>
    <col min="11020" max="11022" width="9.28515625" bestFit="1" customWidth="1"/>
    <col min="11023" max="11023" width="10.42578125" bestFit="1" customWidth="1"/>
    <col min="11268" max="11268" width="27.140625" customWidth="1"/>
    <col min="11269" max="11269" width="13.85546875" customWidth="1"/>
    <col min="11270" max="11270" width="7.7109375" customWidth="1"/>
    <col min="11271" max="11271" width="8.140625" customWidth="1"/>
    <col min="11272" max="11272" width="10.7109375" customWidth="1"/>
    <col min="11273" max="11273" width="8.28515625" customWidth="1"/>
    <col min="11274" max="11274" width="10.42578125" customWidth="1"/>
    <col min="11275" max="11275" width="12.85546875" customWidth="1"/>
    <col min="11276" max="11278" width="9.28515625" bestFit="1" customWidth="1"/>
    <col min="11279" max="11279" width="10.42578125" bestFit="1" customWidth="1"/>
    <col min="11524" max="11524" width="27.140625" customWidth="1"/>
    <col min="11525" max="11525" width="13.85546875" customWidth="1"/>
    <col min="11526" max="11526" width="7.7109375" customWidth="1"/>
    <col min="11527" max="11527" width="8.140625" customWidth="1"/>
    <col min="11528" max="11528" width="10.7109375" customWidth="1"/>
    <col min="11529" max="11529" width="8.28515625" customWidth="1"/>
    <col min="11530" max="11530" width="10.42578125" customWidth="1"/>
    <col min="11531" max="11531" width="12.85546875" customWidth="1"/>
    <col min="11532" max="11534" width="9.28515625" bestFit="1" customWidth="1"/>
    <col min="11535" max="11535" width="10.42578125" bestFit="1" customWidth="1"/>
    <col min="11780" max="11780" width="27.140625" customWidth="1"/>
    <col min="11781" max="11781" width="13.85546875" customWidth="1"/>
    <col min="11782" max="11782" width="7.7109375" customWidth="1"/>
    <col min="11783" max="11783" width="8.140625" customWidth="1"/>
    <col min="11784" max="11784" width="10.7109375" customWidth="1"/>
    <col min="11785" max="11785" width="8.28515625" customWidth="1"/>
    <col min="11786" max="11786" width="10.42578125" customWidth="1"/>
    <col min="11787" max="11787" width="12.85546875" customWidth="1"/>
    <col min="11788" max="11790" width="9.28515625" bestFit="1" customWidth="1"/>
    <col min="11791" max="11791" width="10.42578125" bestFit="1" customWidth="1"/>
    <col min="12036" max="12036" width="27.140625" customWidth="1"/>
    <col min="12037" max="12037" width="13.85546875" customWidth="1"/>
    <col min="12038" max="12038" width="7.7109375" customWidth="1"/>
    <col min="12039" max="12039" width="8.140625" customWidth="1"/>
    <col min="12040" max="12040" width="10.7109375" customWidth="1"/>
    <col min="12041" max="12041" width="8.28515625" customWidth="1"/>
    <col min="12042" max="12042" width="10.42578125" customWidth="1"/>
    <col min="12043" max="12043" width="12.85546875" customWidth="1"/>
    <col min="12044" max="12046" width="9.28515625" bestFit="1" customWidth="1"/>
    <col min="12047" max="12047" width="10.42578125" bestFit="1" customWidth="1"/>
    <col min="12292" max="12292" width="27.140625" customWidth="1"/>
    <col min="12293" max="12293" width="13.85546875" customWidth="1"/>
    <col min="12294" max="12294" width="7.7109375" customWidth="1"/>
    <col min="12295" max="12295" width="8.140625" customWidth="1"/>
    <col min="12296" max="12296" width="10.7109375" customWidth="1"/>
    <col min="12297" max="12297" width="8.28515625" customWidth="1"/>
    <col min="12298" max="12298" width="10.42578125" customWidth="1"/>
    <col min="12299" max="12299" width="12.85546875" customWidth="1"/>
    <col min="12300" max="12302" width="9.28515625" bestFit="1" customWidth="1"/>
    <col min="12303" max="12303" width="10.42578125" bestFit="1" customWidth="1"/>
    <col min="12548" max="12548" width="27.140625" customWidth="1"/>
    <col min="12549" max="12549" width="13.85546875" customWidth="1"/>
    <col min="12550" max="12550" width="7.7109375" customWidth="1"/>
    <col min="12551" max="12551" width="8.140625" customWidth="1"/>
    <col min="12552" max="12552" width="10.7109375" customWidth="1"/>
    <col min="12553" max="12553" width="8.28515625" customWidth="1"/>
    <col min="12554" max="12554" width="10.42578125" customWidth="1"/>
    <col min="12555" max="12555" width="12.85546875" customWidth="1"/>
    <col min="12556" max="12558" width="9.28515625" bestFit="1" customWidth="1"/>
    <col min="12559" max="12559" width="10.42578125" bestFit="1" customWidth="1"/>
    <col min="12804" max="12804" width="27.140625" customWidth="1"/>
    <col min="12805" max="12805" width="13.85546875" customWidth="1"/>
    <col min="12806" max="12806" width="7.7109375" customWidth="1"/>
    <col min="12807" max="12807" width="8.140625" customWidth="1"/>
    <col min="12808" max="12808" width="10.7109375" customWidth="1"/>
    <col min="12809" max="12809" width="8.28515625" customWidth="1"/>
    <col min="12810" max="12810" width="10.42578125" customWidth="1"/>
    <col min="12811" max="12811" width="12.85546875" customWidth="1"/>
    <col min="12812" max="12814" width="9.28515625" bestFit="1" customWidth="1"/>
    <col min="12815" max="12815" width="10.42578125" bestFit="1" customWidth="1"/>
    <col min="13060" max="13060" width="27.140625" customWidth="1"/>
    <col min="13061" max="13061" width="13.85546875" customWidth="1"/>
    <col min="13062" max="13062" width="7.7109375" customWidth="1"/>
    <col min="13063" max="13063" width="8.140625" customWidth="1"/>
    <col min="13064" max="13064" width="10.7109375" customWidth="1"/>
    <col min="13065" max="13065" width="8.28515625" customWidth="1"/>
    <col min="13066" max="13066" width="10.42578125" customWidth="1"/>
    <col min="13067" max="13067" width="12.85546875" customWidth="1"/>
    <col min="13068" max="13070" width="9.28515625" bestFit="1" customWidth="1"/>
    <col min="13071" max="13071" width="10.42578125" bestFit="1" customWidth="1"/>
    <col min="13316" max="13316" width="27.140625" customWidth="1"/>
    <col min="13317" max="13317" width="13.85546875" customWidth="1"/>
    <col min="13318" max="13318" width="7.7109375" customWidth="1"/>
    <col min="13319" max="13319" width="8.140625" customWidth="1"/>
    <col min="13320" max="13320" width="10.7109375" customWidth="1"/>
    <col min="13321" max="13321" width="8.28515625" customWidth="1"/>
    <col min="13322" max="13322" width="10.42578125" customWidth="1"/>
    <col min="13323" max="13323" width="12.85546875" customWidth="1"/>
    <col min="13324" max="13326" width="9.28515625" bestFit="1" customWidth="1"/>
    <col min="13327" max="13327" width="10.42578125" bestFit="1" customWidth="1"/>
    <col min="13572" max="13572" width="27.140625" customWidth="1"/>
    <col min="13573" max="13573" width="13.85546875" customWidth="1"/>
    <col min="13574" max="13574" width="7.7109375" customWidth="1"/>
    <col min="13575" max="13575" width="8.140625" customWidth="1"/>
    <col min="13576" max="13576" width="10.7109375" customWidth="1"/>
    <col min="13577" max="13577" width="8.28515625" customWidth="1"/>
    <col min="13578" max="13578" width="10.42578125" customWidth="1"/>
    <col min="13579" max="13579" width="12.85546875" customWidth="1"/>
    <col min="13580" max="13582" width="9.28515625" bestFit="1" customWidth="1"/>
    <col min="13583" max="13583" width="10.42578125" bestFit="1" customWidth="1"/>
    <col min="13828" max="13828" width="27.140625" customWidth="1"/>
    <col min="13829" max="13829" width="13.85546875" customWidth="1"/>
    <col min="13830" max="13830" width="7.7109375" customWidth="1"/>
    <col min="13831" max="13831" width="8.140625" customWidth="1"/>
    <col min="13832" max="13832" width="10.7109375" customWidth="1"/>
    <col min="13833" max="13833" width="8.28515625" customWidth="1"/>
    <col min="13834" max="13834" width="10.42578125" customWidth="1"/>
    <col min="13835" max="13835" width="12.85546875" customWidth="1"/>
    <col min="13836" max="13838" width="9.28515625" bestFit="1" customWidth="1"/>
    <col min="13839" max="13839" width="10.42578125" bestFit="1" customWidth="1"/>
    <col min="14084" max="14084" width="27.140625" customWidth="1"/>
    <col min="14085" max="14085" width="13.85546875" customWidth="1"/>
    <col min="14086" max="14086" width="7.7109375" customWidth="1"/>
    <col min="14087" max="14087" width="8.140625" customWidth="1"/>
    <col min="14088" max="14088" width="10.7109375" customWidth="1"/>
    <col min="14089" max="14089" width="8.28515625" customWidth="1"/>
    <col min="14090" max="14090" width="10.42578125" customWidth="1"/>
    <col min="14091" max="14091" width="12.85546875" customWidth="1"/>
    <col min="14092" max="14094" width="9.28515625" bestFit="1" customWidth="1"/>
    <col min="14095" max="14095" width="10.42578125" bestFit="1" customWidth="1"/>
    <col min="14340" max="14340" width="27.140625" customWidth="1"/>
    <col min="14341" max="14341" width="13.85546875" customWidth="1"/>
    <col min="14342" max="14342" width="7.7109375" customWidth="1"/>
    <col min="14343" max="14343" width="8.140625" customWidth="1"/>
    <col min="14344" max="14344" width="10.7109375" customWidth="1"/>
    <col min="14345" max="14345" width="8.28515625" customWidth="1"/>
    <col min="14346" max="14346" width="10.42578125" customWidth="1"/>
    <col min="14347" max="14347" width="12.85546875" customWidth="1"/>
    <col min="14348" max="14350" width="9.28515625" bestFit="1" customWidth="1"/>
    <col min="14351" max="14351" width="10.42578125" bestFit="1" customWidth="1"/>
    <col min="14596" max="14596" width="27.140625" customWidth="1"/>
    <col min="14597" max="14597" width="13.85546875" customWidth="1"/>
    <col min="14598" max="14598" width="7.7109375" customWidth="1"/>
    <col min="14599" max="14599" width="8.140625" customWidth="1"/>
    <col min="14600" max="14600" width="10.7109375" customWidth="1"/>
    <col min="14601" max="14601" width="8.28515625" customWidth="1"/>
    <col min="14602" max="14602" width="10.42578125" customWidth="1"/>
    <col min="14603" max="14603" width="12.85546875" customWidth="1"/>
    <col min="14604" max="14606" width="9.28515625" bestFit="1" customWidth="1"/>
    <col min="14607" max="14607" width="10.42578125" bestFit="1" customWidth="1"/>
    <col min="14852" max="14852" width="27.140625" customWidth="1"/>
    <col min="14853" max="14853" width="13.85546875" customWidth="1"/>
    <col min="14854" max="14854" width="7.7109375" customWidth="1"/>
    <col min="14855" max="14855" width="8.140625" customWidth="1"/>
    <col min="14856" max="14856" width="10.7109375" customWidth="1"/>
    <col min="14857" max="14857" width="8.28515625" customWidth="1"/>
    <col min="14858" max="14858" width="10.42578125" customWidth="1"/>
    <col min="14859" max="14859" width="12.85546875" customWidth="1"/>
    <col min="14860" max="14862" width="9.28515625" bestFit="1" customWidth="1"/>
    <col min="14863" max="14863" width="10.42578125" bestFit="1" customWidth="1"/>
    <col min="15108" max="15108" width="27.140625" customWidth="1"/>
    <col min="15109" max="15109" width="13.85546875" customWidth="1"/>
    <col min="15110" max="15110" width="7.7109375" customWidth="1"/>
    <col min="15111" max="15111" width="8.140625" customWidth="1"/>
    <col min="15112" max="15112" width="10.7109375" customWidth="1"/>
    <col min="15113" max="15113" width="8.28515625" customWidth="1"/>
    <col min="15114" max="15114" width="10.42578125" customWidth="1"/>
    <col min="15115" max="15115" width="12.85546875" customWidth="1"/>
    <col min="15116" max="15118" width="9.28515625" bestFit="1" customWidth="1"/>
    <col min="15119" max="15119" width="10.42578125" bestFit="1" customWidth="1"/>
    <col min="15364" max="15364" width="27.140625" customWidth="1"/>
    <col min="15365" max="15365" width="13.85546875" customWidth="1"/>
    <col min="15366" max="15366" width="7.7109375" customWidth="1"/>
    <col min="15367" max="15367" width="8.140625" customWidth="1"/>
    <col min="15368" max="15368" width="10.7109375" customWidth="1"/>
    <col min="15369" max="15369" width="8.28515625" customWidth="1"/>
    <col min="15370" max="15370" width="10.42578125" customWidth="1"/>
    <col min="15371" max="15371" width="12.85546875" customWidth="1"/>
    <col min="15372" max="15374" width="9.28515625" bestFit="1" customWidth="1"/>
    <col min="15375" max="15375" width="10.42578125" bestFit="1" customWidth="1"/>
    <col min="15620" max="15620" width="27.140625" customWidth="1"/>
    <col min="15621" max="15621" width="13.85546875" customWidth="1"/>
    <col min="15622" max="15622" width="7.7109375" customWidth="1"/>
    <col min="15623" max="15623" width="8.140625" customWidth="1"/>
    <col min="15624" max="15624" width="10.7109375" customWidth="1"/>
    <col min="15625" max="15625" width="8.28515625" customWidth="1"/>
    <col min="15626" max="15626" width="10.42578125" customWidth="1"/>
    <col min="15627" max="15627" width="12.85546875" customWidth="1"/>
    <col min="15628" max="15630" width="9.28515625" bestFit="1" customWidth="1"/>
    <col min="15631" max="15631" width="10.42578125" bestFit="1" customWidth="1"/>
    <col min="15876" max="15876" width="27.140625" customWidth="1"/>
    <col min="15877" max="15877" width="13.85546875" customWidth="1"/>
    <col min="15878" max="15878" width="7.7109375" customWidth="1"/>
    <col min="15879" max="15879" width="8.140625" customWidth="1"/>
    <col min="15880" max="15880" width="10.7109375" customWidth="1"/>
    <col min="15881" max="15881" width="8.28515625" customWidth="1"/>
    <col min="15882" max="15882" width="10.42578125" customWidth="1"/>
    <col min="15883" max="15883" width="12.85546875" customWidth="1"/>
    <col min="15884" max="15886" width="9.28515625" bestFit="1" customWidth="1"/>
    <col min="15887" max="15887" width="10.42578125" bestFit="1" customWidth="1"/>
    <col min="16132" max="16132" width="27.140625" customWidth="1"/>
    <col min="16133" max="16133" width="13.85546875" customWidth="1"/>
    <col min="16134" max="16134" width="7.7109375" customWidth="1"/>
    <col min="16135" max="16135" width="8.140625" customWidth="1"/>
    <col min="16136" max="16136" width="10.7109375" customWidth="1"/>
    <col min="16137" max="16137" width="8.28515625" customWidth="1"/>
    <col min="16138" max="16138" width="10.42578125" customWidth="1"/>
    <col min="16139" max="16139" width="12.85546875" customWidth="1"/>
    <col min="16140" max="16142" width="9.28515625" bestFit="1" customWidth="1"/>
    <col min="16143" max="16143" width="10.42578125" bestFit="1" customWidth="1"/>
  </cols>
  <sheetData>
    <row r="1" spans="1:15" ht="58.5" customHeight="1" x14ac:dyDescent="0.25">
      <c r="J1" s="96" t="s">
        <v>111</v>
      </c>
      <c r="K1" s="96"/>
      <c r="L1" s="96"/>
      <c r="M1" s="96"/>
      <c r="N1" s="96"/>
      <c r="O1" s="96"/>
    </row>
    <row r="3" spans="1:15" ht="37.5" customHeight="1" x14ac:dyDescent="0.25">
      <c r="A3" s="97" t="s">
        <v>100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</row>
    <row r="4" spans="1:15" ht="42.75" customHeight="1" x14ac:dyDescent="0.25">
      <c r="A4" s="88" t="s">
        <v>0</v>
      </c>
      <c r="B4" s="88" t="s">
        <v>32</v>
      </c>
      <c r="C4" s="88" t="s">
        <v>33</v>
      </c>
      <c r="D4" s="98" t="s">
        <v>1</v>
      </c>
      <c r="E4" s="99"/>
      <c r="F4" s="99"/>
      <c r="G4" s="100"/>
      <c r="H4" s="98" t="s">
        <v>31</v>
      </c>
      <c r="I4" s="99"/>
      <c r="J4" s="99"/>
      <c r="K4" s="99"/>
      <c r="L4" s="99"/>
      <c r="M4" s="99"/>
      <c r="N4" s="99"/>
      <c r="O4" s="100"/>
    </row>
    <row r="5" spans="1:15" ht="32.25" customHeight="1" x14ac:dyDescent="0.25">
      <c r="A5" s="89"/>
      <c r="B5" s="89"/>
      <c r="C5" s="89"/>
      <c r="D5" s="2" t="s">
        <v>34</v>
      </c>
      <c r="E5" s="2" t="s">
        <v>35</v>
      </c>
      <c r="F5" s="5" t="s">
        <v>36</v>
      </c>
      <c r="G5" s="2" t="s">
        <v>37</v>
      </c>
      <c r="H5" s="2">
        <v>2020</v>
      </c>
      <c r="I5" s="15">
        <v>2021</v>
      </c>
      <c r="J5" s="2">
        <v>2022</v>
      </c>
      <c r="K5" s="2">
        <v>2023</v>
      </c>
      <c r="L5" s="2">
        <v>2024</v>
      </c>
      <c r="M5" s="43">
        <v>2025</v>
      </c>
      <c r="N5" s="2">
        <v>2026</v>
      </c>
      <c r="O5" s="2" t="s">
        <v>2</v>
      </c>
    </row>
    <row r="6" spans="1:15" s="1" customFormat="1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8">
        <v>6</v>
      </c>
      <c r="G6" s="3">
        <v>7</v>
      </c>
      <c r="H6" s="3">
        <v>8</v>
      </c>
      <c r="I6" s="11">
        <v>9</v>
      </c>
      <c r="J6" s="3">
        <v>10</v>
      </c>
      <c r="K6" s="3">
        <v>11</v>
      </c>
      <c r="L6" s="3">
        <v>12</v>
      </c>
      <c r="M6" s="44">
        <v>13</v>
      </c>
      <c r="N6" s="3">
        <v>14</v>
      </c>
      <c r="O6" s="3">
        <v>15</v>
      </c>
    </row>
    <row r="7" spans="1:15" ht="20.25" customHeight="1" x14ac:dyDescent="0.25">
      <c r="A7" s="90" t="s">
        <v>38</v>
      </c>
      <c r="B7" s="93" t="s">
        <v>102</v>
      </c>
      <c r="C7" s="4" t="s">
        <v>3</v>
      </c>
      <c r="D7" s="8" t="s">
        <v>4</v>
      </c>
      <c r="E7" s="8" t="s">
        <v>4</v>
      </c>
      <c r="F7" s="8" t="s">
        <v>4</v>
      </c>
      <c r="G7" s="8" t="s">
        <v>4</v>
      </c>
      <c r="H7" s="8"/>
      <c r="I7" s="14"/>
      <c r="J7" s="8"/>
      <c r="K7" s="8"/>
      <c r="L7" s="8"/>
      <c r="M7" s="46"/>
      <c r="N7" s="8"/>
      <c r="O7" s="8"/>
    </row>
    <row r="8" spans="1:15" ht="33.75" customHeight="1" x14ac:dyDescent="0.25">
      <c r="A8" s="91"/>
      <c r="B8" s="94"/>
      <c r="C8" s="16" t="s">
        <v>103</v>
      </c>
      <c r="D8" s="8" t="s">
        <v>4</v>
      </c>
      <c r="E8" s="8" t="s">
        <v>4</v>
      </c>
      <c r="F8" s="8" t="s">
        <v>4</v>
      </c>
      <c r="G8" s="8" t="s">
        <v>4</v>
      </c>
      <c r="H8" s="29">
        <f t="shared" ref="H8:O8" si="0">SUM(H9:H13)</f>
        <v>1750000</v>
      </c>
      <c r="I8" s="30">
        <f t="shared" si="0"/>
        <v>3773973.9799999995</v>
      </c>
      <c r="J8" s="29">
        <f t="shared" si="0"/>
        <v>6803756.6200000001</v>
      </c>
      <c r="K8" s="29">
        <f t="shared" si="0"/>
        <v>180000</v>
      </c>
      <c r="L8" s="29">
        <f t="shared" si="0"/>
        <v>200000</v>
      </c>
      <c r="M8" s="78">
        <f t="shared" ref="M8" si="1">SUM(M9:M13)</f>
        <v>100000</v>
      </c>
      <c r="N8" s="29">
        <f t="shared" si="0"/>
        <v>0</v>
      </c>
      <c r="O8" s="29">
        <f t="shared" si="0"/>
        <v>12807730.6</v>
      </c>
    </row>
    <row r="9" spans="1:15" x14ac:dyDescent="0.25">
      <c r="A9" s="91"/>
      <c r="B9" s="86" t="s">
        <v>104</v>
      </c>
      <c r="C9" s="4"/>
      <c r="D9" s="18" t="s">
        <v>40</v>
      </c>
      <c r="E9" s="18" t="s">
        <v>41</v>
      </c>
      <c r="F9" s="18" t="s">
        <v>11</v>
      </c>
      <c r="G9" s="18" t="s">
        <v>42</v>
      </c>
      <c r="H9" s="31">
        <f>H15</f>
        <v>150000</v>
      </c>
      <c r="I9" s="31">
        <f t="shared" ref="I9:N9" si="2">I15</f>
        <v>0</v>
      </c>
      <c r="J9" s="31">
        <f t="shared" si="2"/>
        <v>0</v>
      </c>
      <c r="K9" s="31">
        <f t="shared" si="2"/>
        <v>0</v>
      </c>
      <c r="L9" s="31">
        <f t="shared" si="2"/>
        <v>0</v>
      </c>
      <c r="M9" s="80">
        <f t="shared" ref="M9" si="3">M15</f>
        <v>0</v>
      </c>
      <c r="N9" s="31">
        <f t="shared" si="2"/>
        <v>0</v>
      </c>
      <c r="O9" s="31">
        <f>SUM(H9:N9)</f>
        <v>150000</v>
      </c>
    </row>
    <row r="10" spans="1:15" x14ac:dyDescent="0.25">
      <c r="A10" s="91"/>
      <c r="B10" s="87"/>
      <c r="C10" s="4"/>
      <c r="D10" s="18" t="s">
        <v>40</v>
      </c>
      <c r="E10" s="18" t="s">
        <v>41</v>
      </c>
      <c r="F10" s="18" t="s">
        <v>43</v>
      </c>
      <c r="G10" s="18" t="s">
        <v>42</v>
      </c>
      <c r="H10" s="31">
        <f>H22+H28+H34+H40+H46+H113+H107</f>
        <v>0</v>
      </c>
      <c r="I10" s="32">
        <f>I16</f>
        <v>150000</v>
      </c>
      <c r="J10" s="32">
        <f>J16</f>
        <v>190000</v>
      </c>
      <c r="K10" s="32">
        <f>K16</f>
        <v>180000</v>
      </c>
      <c r="L10" s="32">
        <f>L16</f>
        <v>200000</v>
      </c>
      <c r="M10" s="81">
        <f>M16</f>
        <v>100000</v>
      </c>
      <c r="N10" s="32">
        <f>N16</f>
        <v>0</v>
      </c>
      <c r="O10" s="31">
        <f t="shared" ref="O10:O13" si="4">SUM(H10:N10)</f>
        <v>820000</v>
      </c>
    </row>
    <row r="11" spans="1:15" x14ac:dyDescent="0.25">
      <c r="A11" s="91"/>
      <c r="B11" s="86" t="s">
        <v>44</v>
      </c>
      <c r="C11" s="4"/>
      <c r="D11" s="18" t="s">
        <v>40</v>
      </c>
      <c r="E11" s="18" t="s">
        <v>41</v>
      </c>
      <c r="F11" s="18" t="s">
        <v>45</v>
      </c>
      <c r="G11" s="18" t="s">
        <v>42</v>
      </c>
      <c r="H11" s="31">
        <f>H17</f>
        <v>1600000</v>
      </c>
      <c r="I11" s="32">
        <f>I17</f>
        <v>3623973.9799999995</v>
      </c>
      <c r="J11" s="32">
        <f>J17</f>
        <v>6613756.6200000001</v>
      </c>
      <c r="K11" s="32">
        <f t="shared" ref="K11:N11" si="5">K17</f>
        <v>0</v>
      </c>
      <c r="L11" s="32">
        <f t="shared" si="5"/>
        <v>0</v>
      </c>
      <c r="M11" s="81">
        <f t="shared" ref="M11" si="6">M17</f>
        <v>0</v>
      </c>
      <c r="N11" s="32">
        <f t="shared" si="5"/>
        <v>0</v>
      </c>
      <c r="O11" s="31">
        <f t="shared" si="4"/>
        <v>11837730.6</v>
      </c>
    </row>
    <row r="12" spans="1:15" x14ac:dyDescent="0.25">
      <c r="A12" s="91"/>
      <c r="B12" s="87"/>
      <c r="C12" s="4"/>
      <c r="D12" s="18" t="s">
        <v>40</v>
      </c>
      <c r="E12" s="18" t="s">
        <v>41</v>
      </c>
      <c r="F12" s="18" t="s">
        <v>46</v>
      </c>
      <c r="G12" s="18" t="s">
        <v>42</v>
      </c>
      <c r="H12" s="31">
        <f>H24+H30+H36+H42+H48+H115+H109</f>
        <v>0</v>
      </c>
      <c r="I12" s="32">
        <f>I18</f>
        <v>0</v>
      </c>
      <c r="J12" s="31">
        <f>J24+J30+J36+J42+J48+J115+J109</f>
        <v>0</v>
      </c>
      <c r="K12" s="31">
        <f>K24+K30+K36+K42+K48+K115+K109</f>
        <v>0</v>
      </c>
      <c r="L12" s="31">
        <f>L24+L30+L36+L42+L48+L115+L109</f>
        <v>0</v>
      </c>
      <c r="M12" s="80">
        <f>M24+M30+M36+M42+M48+M115+M109</f>
        <v>0</v>
      </c>
      <c r="N12" s="31">
        <f>N24+N30+N36+N42+N48+N115+N109</f>
        <v>0</v>
      </c>
      <c r="O12" s="31">
        <f t="shared" si="4"/>
        <v>0</v>
      </c>
    </row>
    <row r="13" spans="1:15" x14ac:dyDescent="0.25">
      <c r="A13" s="92"/>
      <c r="B13" s="4" t="s">
        <v>47</v>
      </c>
      <c r="C13" s="4"/>
      <c r="D13" s="18"/>
      <c r="E13" s="18"/>
      <c r="F13" s="18"/>
      <c r="G13" s="18"/>
      <c r="H13" s="31">
        <f>H25+H31+H37+H43+H49+H116</f>
        <v>0</v>
      </c>
      <c r="I13" s="32">
        <f>I19</f>
        <v>0</v>
      </c>
      <c r="J13" s="31">
        <f>J25+J31+J37+J43+J49+J116</f>
        <v>0</v>
      </c>
      <c r="K13" s="31">
        <f>K25+K31+K37+K43+K49+K116</f>
        <v>0</v>
      </c>
      <c r="L13" s="31">
        <f>L25+L31+L37+L43+L49+L116</f>
        <v>0</v>
      </c>
      <c r="M13" s="80">
        <f>M25+M31+M37+M43+M49+M116+M110</f>
        <v>0</v>
      </c>
      <c r="N13" s="31">
        <f>N25+N31+N37+N43+N49+N116+N110</f>
        <v>0</v>
      </c>
      <c r="O13" s="31">
        <f t="shared" si="4"/>
        <v>0</v>
      </c>
    </row>
    <row r="14" spans="1:15" ht="144" x14ac:dyDescent="0.25">
      <c r="A14" s="93" t="s">
        <v>13</v>
      </c>
      <c r="B14" s="19" t="s">
        <v>85</v>
      </c>
      <c r="C14" s="75" t="s">
        <v>103</v>
      </c>
      <c r="D14" s="18"/>
      <c r="E14" s="18"/>
      <c r="F14" s="18"/>
      <c r="G14" s="18"/>
      <c r="H14" s="29">
        <f t="shared" ref="H14:O14" si="7">SUM(H15:H19)</f>
        <v>1750000</v>
      </c>
      <c r="I14" s="30">
        <f t="shared" si="7"/>
        <v>3773973.9799999995</v>
      </c>
      <c r="J14" s="29">
        <f t="shared" si="7"/>
        <v>6803756.6200000001</v>
      </c>
      <c r="K14" s="29">
        <f t="shared" si="7"/>
        <v>180000</v>
      </c>
      <c r="L14" s="29">
        <f t="shared" si="7"/>
        <v>200000</v>
      </c>
      <c r="M14" s="78">
        <f t="shared" ref="M14" si="8">SUM(M15:M19)</f>
        <v>100000</v>
      </c>
      <c r="N14" s="29">
        <f t="shared" si="7"/>
        <v>0</v>
      </c>
      <c r="O14" s="29">
        <f t="shared" si="7"/>
        <v>12807730.6</v>
      </c>
    </row>
    <row r="15" spans="1:15" x14ac:dyDescent="0.25">
      <c r="A15" s="95"/>
      <c r="B15" s="86" t="s">
        <v>104</v>
      </c>
      <c r="C15" s="4"/>
      <c r="D15" s="18" t="s">
        <v>40</v>
      </c>
      <c r="E15" s="18" t="s">
        <v>41</v>
      </c>
      <c r="F15" s="18" t="s">
        <v>11</v>
      </c>
      <c r="G15" s="18" t="s">
        <v>42</v>
      </c>
      <c r="H15" s="31">
        <f>H21+H27+H33+H39+H45+H106+H112+H69</f>
        <v>150000</v>
      </c>
      <c r="I15" s="32">
        <f>I21+I27+I33+I39+I45+I106+I112</f>
        <v>0</v>
      </c>
      <c r="J15" s="31">
        <f>J21+J27+J33+J39+J45+J106+J112</f>
        <v>0</v>
      </c>
      <c r="K15" s="31">
        <f>K21+K27+K33+K39+K45+K106+K112</f>
        <v>0</v>
      </c>
      <c r="L15" s="31">
        <f>L21+L27+L33+L39+L45+L106+L112</f>
        <v>0</v>
      </c>
      <c r="M15" s="80">
        <f>M21+M27+M33+M39+M45+M106+M112</f>
        <v>0</v>
      </c>
      <c r="N15" s="31">
        <f>N21+N27+N33+N39+N45+N106+N112</f>
        <v>0</v>
      </c>
      <c r="O15" s="31">
        <f>SUM(H15:N15)</f>
        <v>150000</v>
      </c>
    </row>
    <row r="16" spans="1:15" x14ac:dyDescent="0.25">
      <c r="A16" s="95"/>
      <c r="B16" s="87"/>
      <c r="C16" s="4"/>
      <c r="D16" s="18" t="s">
        <v>40</v>
      </c>
      <c r="E16" s="18" t="s">
        <v>41</v>
      </c>
      <c r="F16" s="18" t="s">
        <v>43</v>
      </c>
      <c r="G16" s="18" t="s">
        <v>42</v>
      </c>
      <c r="H16" s="31">
        <f>H22+H28+H34+H40+H46+H107+H113</f>
        <v>0</v>
      </c>
      <c r="I16" s="32">
        <f>I22+I28+I34+I40+I46+I52+I58+I64+I70+I76+I82+I88++I94</f>
        <v>150000</v>
      </c>
      <c r="J16" s="32">
        <f>J22+J28+J34+J40+J46+J52+J58+J64+J70+J76+J82+J88++J94</f>
        <v>190000</v>
      </c>
      <c r="K16" s="32">
        <f>K22+K28+K34+K40+K46+K52+K58+K64+K70+K76+K82+K88++K94</f>
        <v>180000</v>
      </c>
      <c r="L16" s="32">
        <f>L22+L28+L34+L40+L46+L52+L58+L64+L70+L76+L82+L88++L94</f>
        <v>200000</v>
      </c>
      <c r="M16" s="81">
        <f>M22+M28+M34+M40+M46+M52+M58+M64+M70+M76+M82+M88++M94</f>
        <v>100000</v>
      </c>
      <c r="N16" s="81">
        <f>N22+N28+N34+N40+N46+N52+N58+N64+N70+N76+N82+N88++N94</f>
        <v>0</v>
      </c>
      <c r="O16" s="31">
        <f t="shared" ref="O16:O19" si="9">SUM(H16:N16)</f>
        <v>820000</v>
      </c>
    </row>
    <row r="17" spans="1:15" x14ac:dyDescent="0.25">
      <c r="A17" s="95"/>
      <c r="B17" s="86" t="s">
        <v>44</v>
      </c>
      <c r="C17" s="4"/>
      <c r="D17" s="18" t="s">
        <v>40</v>
      </c>
      <c r="E17" s="18" t="s">
        <v>41</v>
      </c>
      <c r="F17" s="18" t="s">
        <v>45</v>
      </c>
      <c r="G17" s="18" t="s">
        <v>42</v>
      </c>
      <c r="H17" s="31">
        <f>H23+H29+H35+H41+H47+H108+H114+H71</f>
        <v>1600000</v>
      </c>
      <c r="I17" s="32">
        <f>I23+I29+I35+I41+I47+I53+I59+I65+I71+I77+I83+I89++I95</f>
        <v>3623973.9799999995</v>
      </c>
      <c r="J17" s="32">
        <f>J23+J29+J35+J41+J47+J53+J59+J65+J71+J77+J83+J89++J95</f>
        <v>6613756.6200000001</v>
      </c>
      <c r="K17" s="31">
        <v>0</v>
      </c>
      <c r="L17" s="31">
        <v>0</v>
      </c>
      <c r="M17" s="80">
        <f>M23+M29+M35+M41+M47+M108+M114</f>
        <v>0</v>
      </c>
      <c r="N17" s="31">
        <f>N23+N29+N35+N41+N47+N108+N114</f>
        <v>0</v>
      </c>
      <c r="O17" s="31">
        <f t="shared" si="9"/>
        <v>11837730.6</v>
      </c>
    </row>
    <row r="18" spans="1:15" x14ac:dyDescent="0.25">
      <c r="A18" s="95"/>
      <c r="B18" s="87"/>
      <c r="C18" s="4"/>
      <c r="D18" s="18" t="s">
        <v>40</v>
      </c>
      <c r="E18" s="18" t="s">
        <v>41</v>
      </c>
      <c r="F18" s="18" t="s">
        <v>46</v>
      </c>
      <c r="G18" s="18" t="s">
        <v>42</v>
      </c>
      <c r="H18" s="31">
        <f>H24+H30+H36+H42+H48+H109+H115</f>
        <v>0</v>
      </c>
      <c r="I18" s="32">
        <f>I24+I30+I36+I42+I48+I109+I115</f>
        <v>0</v>
      </c>
      <c r="J18" s="31">
        <f>J24+J30+J36+J42+J48+J109+J115</f>
        <v>0</v>
      </c>
      <c r="K18" s="31">
        <f>K24+K30+K36+K42+K48+K109+K115</f>
        <v>0</v>
      </c>
      <c r="L18" s="31">
        <f>L24+L30+L36+L42+L48+L109+L115</f>
        <v>0</v>
      </c>
      <c r="M18" s="80">
        <f>M24+M30+M36+M42+M48+M109+M115</f>
        <v>0</v>
      </c>
      <c r="N18" s="31">
        <f>N24+N30+N36+N42+N48+N109+N115</f>
        <v>0</v>
      </c>
      <c r="O18" s="31">
        <f t="shared" si="9"/>
        <v>0</v>
      </c>
    </row>
    <row r="19" spans="1:15" x14ac:dyDescent="0.25">
      <c r="A19" s="94"/>
      <c r="B19" s="4" t="s">
        <v>47</v>
      </c>
      <c r="C19" s="4"/>
      <c r="D19" s="18"/>
      <c r="E19" s="18"/>
      <c r="F19" s="18"/>
      <c r="G19" s="18"/>
      <c r="H19" s="31">
        <v>0</v>
      </c>
      <c r="I19" s="32">
        <v>0</v>
      </c>
      <c r="J19" s="31">
        <v>0</v>
      </c>
      <c r="K19" s="31">
        <v>0</v>
      </c>
      <c r="L19" s="31">
        <v>0</v>
      </c>
      <c r="M19" s="80">
        <f>M25+M31+M37+M43+M49+M110+M116</f>
        <v>0</v>
      </c>
      <c r="N19" s="31">
        <f>N25+N31+N37+N43+N49+N110+N116</f>
        <v>0</v>
      </c>
      <c r="O19" s="31">
        <f t="shared" si="9"/>
        <v>0</v>
      </c>
    </row>
    <row r="20" spans="1:15" ht="48.75" x14ac:dyDescent="0.25">
      <c r="A20" s="83" t="s">
        <v>14</v>
      </c>
      <c r="B20" s="4" t="s">
        <v>52</v>
      </c>
      <c r="C20" s="75" t="s">
        <v>103</v>
      </c>
      <c r="D20" s="18"/>
      <c r="E20" s="18"/>
      <c r="F20" s="18"/>
      <c r="G20" s="18"/>
      <c r="H20" s="29">
        <f t="shared" ref="H20:O20" si="10">SUM(H21:H25)</f>
        <v>500000</v>
      </c>
      <c r="I20" s="30">
        <f t="shared" si="10"/>
        <v>414397.4</v>
      </c>
      <c r="J20" s="29">
        <f t="shared" si="10"/>
        <v>0</v>
      </c>
      <c r="K20" s="29">
        <f t="shared" si="10"/>
        <v>130000</v>
      </c>
      <c r="L20" s="29">
        <f t="shared" si="10"/>
        <v>140000</v>
      </c>
      <c r="M20" s="78">
        <f t="shared" ref="M20" si="11">SUM(M21:M25)</f>
        <v>100000</v>
      </c>
      <c r="N20" s="29">
        <f t="shared" si="10"/>
        <v>0</v>
      </c>
      <c r="O20" s="29">
        <f t="shared" si="10"/>
        <v>1284397.3999999999</v>
      </c>
    </row>
    <row r="21" spans="1:15" x14ac:dyDescent="0.25">
      <c r="A21" s="84"/>
      <c r="B21" s="86" t="s">
        <v>104</v>
      </c>
      <c r="C21" s="4"/>
      <c r="D21" s="18" t="s">
        <v>40</v>
      </c>
      <c r="E21" s="18" t="s">
        <v>41</v>
      </c>
      <c r="F21" s="18" t="s">
        <v>11</v>
      </c>
      <c r="G21" s="18" t="s">
        <v>42</v>
      </c>
      <c r="H21" s="31">
        <v>100000</v>
      </c>
      <c r="I21" s="32">
        <v>0</v>
      </c>
      <c r="J21" s="31">
        <v>0</v>
      </c>
      <c r="K21" s="31">
        <v>0</v>
      </c>
      <c r="L21" s="31">
        <v>0</v>
      </c>
      <c r="M21" s="80">
        <v>0</v>
      </c>
      <c r="N21" s="31">
        <v>0</v>
      </c>
      <c r="O21" s="31">
        <f>SUM(H21:N21)</f>
        <v>100000</v>
      </c>
    </row>
    <row r="22" spans="1:15" x14ac:dyDescent="0.25">
      <c r="A22" s="84"/>
      <c r="B22" s="87"/>
      <c r="C22" s="4"/>
      <c r="D22" s="18" t="s">
        <v>40</v>
      </c>
      <c r="E22" s="18" t="s">
        <v>41</v>
      </c>
      <c r="F22" s="18" t="s">
        <v>43</v>
      </c>
      <c r="G22" s="18" t="s">
        <v>42</v>
      </c>
      <c r="H22" s="31">
        <v>0</v>
      </c>
      <c r="I22" s="32">
        <v>52000</v>
      </c>
      <c r="J22" s="31">
        <v>0</v>
      </c>
      <c r="K22" s="31">
        <v>130000</v>
      </c>
      <c r="L22" s="31">
        <v>140000</v>
      </c>
      <c r="M22" s="80">
        <v>100000</v>
      </c>
      <c r="N22" s="31">
        <v>0</v>
      </c>
      <c r="O22" s="31">
        <f t="shared" ref="O22:O25" si="12">SUM(H22:N22)</f>
        <v>422000</v>
      </c>
    </row>
    <row r="23" spans="1:15" x14ac:dyDescent="0.25">
      <c r="A23" s="84"/>
      <c r="B23" s="86" t="s">
        <v>44</v>
      </c>
      <c r="C23" s="4"/>
      <c r="D23" s="18" t="s">
        <v>40</v>
      </c>
      <c r="E23" s="18" t="s">
        <v>41</v>
      </c>
      <c r="F23" s="18" t="s">
        <v>45</v>
      </c>
      <c r="G23" s="18" t="s">
        <v>42</v>
      </c>
      <c r="H23" s="31">
        <v>400000</v>
      </c>
      <c r="I23" s="32">
        <v>362397.4</v>
      </c>
      <c r="J23" s="31">
        <v>0</v>
      </c>
      <c r="K23" s="31">
        <v>0</v>
      </c>
      <c r="L23" s="31">
        <v>0</v>
      </c>
      <c r="M23" s="80">
        <v>0</v>
      </c>
      <c r="N23" s="31">
        <v>0</v>
      </c>
      <c r="O23" s="31">
        <f t="shared" si="12"/>
        <v>762397.4</v>
      </c>
    </row>
    <row r="24" spans="1:15" x14ac:dyDescent="0.25">
      <c r="A24" s="84"/>
      <c r="B24" s="87"/>
      <c r="C24" s="4"/>
      <c r="D24" s="18" t="s">
        <v>40</v>
      </c>
      <c r="E24" s="18" t="s">
        <v>41</v>
      </c>
      <c r="F24" s="18" t="s">
        <v>46</v>
      </c>
      <c r="G24" s="18" t="s">
        <v>42</v>
      </c>
      <c r="H24" s="31">
        <v>0</v>
      </c>
      <c r="I24" s="32">
        <v>0</v>
      </c>
      <c r="J24" s="31">
        <v>0</v>
      </c>
      <c r="K24" s="31">
        <v>0</v>
      </c>
      <c r="L24" s="31">
        <v>0</v>
      </c>
      <c r="M24" s="80">
        <v>0</v>
      </c>
      <c r="N24" s="31">
        <v>0</v>
      </c>
      <c r="O24" s="31">
        <f t="shared" si="12"/>
        <v>0</v>
      </c>
    </row>
    <row r="25" spans="1:15" x14ac:dyDescent="0.25">
      <c r="A25" s="85"/>
      <c r="B25" s="4" t="s">
        <v>47</v>
      </c>
      <c r="C25" s="4"/>
      <c r="D25" s="18"/>
      <c r="E25" s="18"/>
      <c r="F25" s="18"/>
      <c r="G25" s="18"/>
      <c r="H25" s="31">
        <v>0</v>
      </c>
      <c r="I25" s="32">
        <v>0</v>
      </c>
      <c r="J25" s="31">
        <v>0</v>
      </c>
      <c r="K25" s="31">
        <v>0</v>
      </c>
      <c r="L25" s="31">
        <v>0</v>
      </c>
      <c r="M25" s="80">
        <v>0</v>
      </c>
      <c r="N25" s="31">
        <v>0</v>
      </c>
      <c r="O25" s="31">
        <f t="shared" si="12"/>
        <v>0</v>
      </c>
    </row>
    <row r="26" spans="1:15" ht="241.5" customHeight="1" x14ac:dyDescent="0.25">
      <c r="A26" s="83" t="s">
        <v>15</v>
      </c>
      <c r="B26" s="19" t="s">
        <v>87</v>
      </c>
      <c r="C26" s="75" t="s">
        <v>103</v>
      </c>
      <c r="D26" s="18"/>
      <c r="E26" s="18"/>
      <c r="F26" s="18"/>
      <c r="G26" s="18"/>
      <c r="H26" s="29">
        <f t="shared" ref="H26:O26" si="13">SUM(H27:H31)</f>
        <v>0</v>
      </c>
      <c r="I26" s="30">
        <f t="shared" si="13"/>
        <v>0</v>
      </c>
      <c r="J26" s="29">
        <f t="shared" si="13"/>
        <v>0</v>
      </c>
      <c r="K26" s="29">
        <f t="shared" si="13"/>
        <v>0</v>
      </c>
      <c r="L26" s="29">
        <f t="shared" si="13"/>
        <v>0</v>
      </c>
      <c r="M26" s="78">
        <f t="shared" ref="M26" si="14">SUM(M27:M31)</f>
        <v>0</v>
      </c>
      <c r="N26" s="29">
        <f t="shared" si="13"/>
        <v>0</v>
      </c>
      <c r="O26" s="29">
        <f t="shared" si="13"/>
        <v>0</v>
      </c>
    </row>
    <row r="27" spans="1:15" x14ac:dyDescent="0.25">
      <c r="A27" s="84"/>
      <c r="B27" s="86" t="s">
        <v>104</v>
      </c>
      <c r="C27" s="4"/>
      <c r="D27" s="18" t="s">
        <v>40</v>
      </c>
      <c r="E27" s="18" t="s">
        <v>41</v>
      </c>
      <c r="F27" s="18" t="s">
        <v>11</v>
      </c>
      <c r="G27" s="18" t="s">
        <v>42</v>
      </c>
      <c r="H27" s="31">
        <v>0</v>
      </c>
      <c r="I27" s="32">
        <v>0</v>
      </c>
      <c r="J27" s="31">
        <v>0</v>
      </c>
      <c r="K27" s="31">
        <v>0</v>
      </c>
      <c r="L27" s="31">
        <v>0</v>
      </c>
      <c r="M27" s="80">
        <v>0</v>
      </c>
      <c r="N27" s="31">
        <v>0</v>
      </c>
      <c r="O27" s="31">
        <f>SUM(H27:N27)</f>
        <v>0</v>
      </c>
    </row>
    <row r="28" spans="1:15" x14ac:dyDescent="0.25">
      <c r="A28" s="84"/>
      <c r="B28" s="87"/>
      <c r="C28" s="4"/>
      <c r="D28" s="18" t="s">
        <v>40</v>
      </c>
      <c r="E28" s="18" t="s">
        <v>41</v>
      </c>
      <c r="F28" s="18" t="s">
        <v>43</v>
      </c>
      <c r="G28" s="18" t="s">
        <v>42</v>
      </c>
      <c r="H28" s="31">
        <v>0</v>
      </c>
      <c r="I28" s="32">
        <v>0</v>
      </c>
      <c r="J28" s="31">
        <v>0</v>
      </c>
      <c r="K28" s="31">
        <v>0</v>
      </c>
      <c r="L28" s="31">
        <v>0</v>
      </c>
      <c r="M28" s="80">
        <v>0</v>
      </c>
      <c r="N28" s="31">
        <v>0</v>
      </c>
      <c r="O28" s="31">
        <f t="shared" ref="O28:O31" si="15">SUM(H28:N28)</f>
        <v>0</v>
      </c>
    </row>
    <row r="29" spans="1:15" x14ac:dyDescent="0.25">
      <c r="A29" s="84"/>
      <c r="B29" s="86" t="s">
        <v>44</v>
      </c>
      <c r="C29" s="4"/>
      <c r="D29" s="18" t="s">
        <v>40</v>
      </c>
      <c r="E29" s="18" t="s">
        <v>41</v>
      </c>
      <c r="F29" s="18" t="s">
        <v>45</v>
      </c>
      <c r="G29" s="18" t="s">
        <v>42</v>
      </c>
      <c r="H29" s="31">
        <v>0</v>
      </c>
      <c r="I29" s="32">
        <v>0</v>
      </c>
      <c r="J29" s="31">
        <v>0</v>
      </c>
      <c r="K29" s="31">
        <v>0</v>
      </c>
      <c r="L29" s="31">
        <v>0</v>
      </c>
      <c r="M29" s="80">
        <v>0</v>
      </c>
      <c r="N29" s="31">
        <v>0</v>
      </c>
      <c r="O29" s="31">
        <f t="shared" si="15"/>
        <v>0</v>
      </c>
    </row>
    <row r="30" spans="1:15" x14ac:dyDescent="0.25">
      <c r="A30" s="84"/>
      <c r="B30" s="87"/>
      <c r="C30" s="4"/>
      <c r="D30" s="18" t="s">
        <v>40</v>
      </c>
      <c r="E30" s="18" t="s">
        <v>41</v>
      </c>
      <c r="F30" s="18" t="s">
        <v>46</v>
      </c>
      <c r="G30" s="18" t="s">
        <v>42</v>
      </c>
      <c r="H30" s="31">
        <v>0</v>
      </c>
      <c r="I30" s="32">
        <v>0</v>
      </c>
      <c r="J30" s="31">
        <v>0</v>
      </c>
      <c r="K30" s="31">
        <v>0</v>
      </c>
      <c r="L30" s="31">
        <v>0</v>
      </c>
      <c r="M30" s="80">
        <v>0</v>
      </c>
      <c r="N30" s="31">
        <v>0</v>
      </c>
      <c r="O30" s="31">
        <f t="shared" si="15"/>
        <v>0</v>
      </c>
    </row>
    <row r="31" spans="1:15" x14ac:dyDescent="0.25">
      <c r="A31" s="85"/>
      <c r="B31" s="4" t="s">
        <v>47</v>
      </c>
      <c r="C31" s="4"/>
      <c r="D31" s="18"/>
      <c r="E31" s="18"/>
      <c r="F31" s="18"/>
      <c r="G31" s="18"/>
      <c r="H31" s="31">
        <v>0</v>
      </c>
      <c r="I31" s="32">
        <v>0</v>
      </c>
      <c r="J31" s="31">
        <v>0</v>
      </c>
      <c r="K31" s="31">
        <v>0</v>
      </c>
      <c r="L31" s="31">
        <v>0</v>
      </c>
      <c r="M31" s="80">
        <v>0</v>
      </c>
      <c r="N31" s="31">
        <v>0</v>
      </c>
      <c r="O31" s="31">
        <f t="shared" si="15"/>
        <v>0</v>
      </c>
    </row>
    <row r="32" spans="1:15" ht="144.75" customHeight="1" x14ac:dyDescent="0.25">
      <c r="A32" s="83" t="s">
        <v>16</v>
      </c>
      <c r="B32" s="19" t="s">
        <v>88</v>
      </c>
      <c r="C32" s="75" t="s">
        <v>103</v>
      </c>
      <c r="D32" s="18"/>
      <c r="E32" s="18"/>
      <c r="F32" s="18"/>
      <c r="G32" s="18"/>
      <c r="H32" s="29">
        <f t="shared" ref="H32:O32" si="16">SUM(H33:H37)</f>
        <v>0</v>
      </c>
      <c r="I32" s="30">
        <f t="shared" si="16"/>
        <v>1112453.42</v>
      </c>
      <c r="J32" s="29">
        <f t="shared" si="16"/>
        <v>763658.32</v>
      </c>
      <c r="K32" s="29">
        <f t="shared" si="16"/>
        <v>0</v>
      </c>
      <c r="L32" s="29">
        <f t="shared" si="16"/>
        <v>0</v>
      </c>
      <c r="M32" s="78">
        <f t="shared" ref="M32" si="17">SUM(M33:M37)</f>
        <v>0</v>
      </c>
      <c r="N32" s="29">
        <f t="shared" si="16"/>
        <v>0</v>
      </c>
      <c r="O32" s="29">
        <f t="shared" si="16"/>
        <v>1876111.7399999998</v>
      </c>
    </row>
    <row r="33" spans="1:15" x14ac:dyDescent="0.25">
      <c r="A33" s="84"/>
      <c r="B33" s="86" t="s">
        <v>104</v>
      </c>
      <c r="C33" s="4"/>
      <c r="D33" s="18" t="s">
        <v>40</v>
      </c>
      <c r="E33" s="18" t="s">
        <v>41</v>
      </c>
      <c r="F33" s="18" t="s">
        <v>11</v>
      </c>
      <c r="G33" s="18" t="s">
        <v>42</v>
      </c>
      <c r="H33" s="31">
        <v>0</v>
      </c>
      <c r="I33" s="32">
        <v>0</v>
      </c>
      <c r="J33" s="31">
        <v>0</v>
      </c>
      <c r="K33" s="31">
        <v>0</v>
      </c>
      <c r="L33" s="31">
        <v>0</v>
      </c>
      <c r="M33" s="80">
        <v>0</v>
      </c>
      <c r="N33" s="31">
        <v>0</v>
      </c>
      <c r="O33" s="31">
        <f>SUM(H33:N33)</f>
        <v>0</v>
      </c>
    </row>
    <row r="34" spans="1:15" x14ac:dyDescent="0.25">
      <c r="A34" s="84"/>
      <c r="B34" s="87"/>
      <c r="C34" s="4"/>
      <c r="D34" s="18" t="s">
        <v>40</v>
      </c>
      <c r="E34" s="18" t="s">
        <v>41</v>
      </c>
      <c r="F34" s="18" t="s">
        <v>43</v>
      </c>
      <c r="G34" s="18" t="s">
        <v>42</v>
      </c>
      <c r="H34" s="31">
        <v>0</v>
      </c>
      <c r="I34" s="32">
        <v>32500</v>
      </c>
      <c r="J34" s="31">
        <v>26530</v>
      </c>
      <c r="K34" s="31">
        <v>0</v>
      </c>
      <c r="L34" s="31">
        <v>0</v>
      </c>
      <c r="M34" s="80">
        <v>0</v>
      </c>
      <c r="N34" s="31">
        <v>0</v>
      </c>
      <c r="O34" s="31">
        <f t="shared" ref="O34:O37" si="18">SUM(H34:N34)</f>
        <v>59030</v>
      </c>
    </row>
    <row r="35" spans="1:15" x14ac:dyDescent="0.25">
      <c r="A35" s="84"/>
      <c r="B35" s="86" t="s">
        <v>44</v>
      </c>
      <c r="C35" s="4"/>
      <c r="D35" s="18" t="s">
        <v>40</v>
      </c>
      <c r="E35" s="18" t="s">
        <v>41</v>
      </c>
      <c r="F35" s="18" t="s">
        <v>45</v>
      </c>
      <c r="G35" s="18" t="s">
        <v>42</v>
      </c>
      <c r="H35" s="31">
        <v>0</v>
      </c>
      <c r="I35" s="32">
        <v>1079953.42</v>
      </c>
      <c r="J35" s="31">
        <v>737128.32</v>
      </c>
      <c r="K35" s="31">
        <v>0</v>
      </c>
      <c r="L35" s="31">
        <v>0</v>
      </c>
      <c r="M35" s="80">
        <v>0</v>
      </c>
      <c r="N35" s="31">
        <v>0</v>
      </c>
      <c r="O35" s="31">
        <f t="shared" si="18"/>
        <v>1817081.7399999998</v>
      </c>
    </row>
    <row r="36" spans="1:15" x14ac:dyDescent="0.25">
      <c r="A36" s="84"/>
      <c r="B36" s="87"/>
      <c r="C36" s="4"/>
      <c r="D36" s="18" t="s">
        <v>40</v>
      </c>
      <c r="E36" s="18" t="s">
        <v>41</v>
      </c>
      <c r="F36" s="18" t="s">
        <v>46</v>
      </c>
      <c r="G36" s="18" t="s">
        <v>42</v>
      </c>
      <c r="H36" s="31">
        <v>0</v>
      </c>
      <c r="I36" s="32">
        <v>0</v>
      </c>
      <c r="J36" s="31">
        <v>0</v>
      </c>
      <c r="K36" s="31">
        <v>0</v>
      </c>
      <c r="L36" s="31">
        <v>0</v>
      </c>
      <c r="M36" s="80">
        <v>0</v>
      </c>
      <c r="N36" s="31">
        <v>0</v>
      </c>
      <c r="O36" s="31">
        <f t="shared" si="18"/>
        <v>0</v>
      </c>
    </row>
    <row r="37" spans="1:15" x14ac:dyDescent="0.25">
      <c r="A37" s="85"/>
      <c r="B37" s="4" t="s">
        <v>47</v>
      </c>
      <c r="C37" s="4"/>
      <c r="D37" s="18"/>
      <c r="E37" s="18"/>
      <c r="F37" s="18"/>
      <c r="G37" s="18"/>
      <c r="H37" s="31">
        <v>0</v>
      </c>
      <c r="I37" s="32">
        <v>0</v>
      </c>
      <c r="J37" s="31">
        <v>0</v>
      </c>
      <c r="K37" s="31">
        <v>0</v>
      </c>
      <c r="L37" s="31">
        <v>0</v>
      </c>
      <c r="M37" s="80">
        <v>0</v>
      </c>
      <c r="N37" s="31">
        <v>0</v>
      </c>
      <c r="O37" s="31">
        <f t="shared" si="18"/>
        <v>0</v>
      </c>
    </row>
    <row r="38" spans="1:15" ht="99.75" customHeight="1" x14ac:dyDescent="0.25">
      <c r="A38" s="83" t="s">
        <v>17</v>
      </c>
      <c r="B38" s="19" t="s">
        <v>89</v>
      </c>
      <c r="C38" s="16" t="s">
        <v>86</v>
      </c>
      <c r="D38" s="18"/>
      <c r="E38" s="18"/>
      <c r="F38" s="18"/>
      <c r="G38" s="18"/>
      <c r="H38" s="29">
        <f t="shared" ref="H38:O38" si="19">SUM(H39:H43)</f>
        <v>1085290</v>
      </c>
      <c r="I38" s="30">
        <f t="shared" si="19"/>
        <v>1959953.95</v>
      </c>
      <c r="J38" s="29">
        <f t="shared" si="19"/>
        <v>5689584.5599999996</v>
      </c>
      <c r="K38" s="29">
        <f t="shared" si="19"/>
        <v>50000</v>
      </c>
      <c r="L38" s="29">
        <f t="shared" si="19"/>
        <v>60000</v>
      </c>
      <c r="M38" s="78">
        <f t="shared" ref="M38" si="20">SUM(M39:M43)</f>
        <v>0</v>
      </c>
      <c r="N38" s="29">
        <f t="shared" si="19"/>
        <v>0</v>
      </c>
      <c r="O38" s="29">
        <f t="shared" si="19"/>
        <v>8844828.5099999998</v>
      </c>
    </row>
    <row r="39" spans="1:15" x14ac:dyDescent="0.25">
      <c r="A39" s="84"/>
      <c r="B39" s="86" t="s">
        <v>104</v>
      </c>
      <c r="C39" s="4"/>
      <c r="D39" s="18" t="s">
        <v>40</v>
      </c>
      <c r="E39" s="18" t="s">
        <v>41</v>
      </c>
      <c r="F39" s="18" t="s">
        <v>11</v>
      </c>
      <c r="G39" s="18" t="s">
        <v>42</v>
      </c>
      <c r="H39" s="31">
        <v>47000</v>
      </c>
      <c r="I39" s="32">
        <v>0</v>
      </c>
      <c r="J39" s="31">
        <v>0</v>
      </c>
      <c r="K39" s="31">
        <v>0</v>
      </c>
      <c r="L39" s="31">
        <v>0</v>
      </c>
      <c r="M39" s="80">
        <v>0</v>
      </c>
      <c r="N39" s="31">
        <v>0</v>
      </c>
      <c r="O39" s="31">
        <f>SUM(H39:N39)</f>
        <v>47000</v>
      </c>
    </row>
    <row r="40" spans="1:15" x14ac:dyDescent="0.25">
      <c r="A40" s="84"/>
      <c r="B40" s="87"/>
      <c r="C40" s="4"/>
      <c r="D40" s="18" t="s">
        <v>40</v>
      </c>
      <c r="E40" s="18" t="s">
        <v>41</v>
      </c>
      <c r="F40" s="18" t="s">
        <v>43</v>
      </c>
      <c r="G40" s="18" t="s">
        <v>42</v>
      </c>
      <c r="H40" s="31">
        <v>0</v>
      </c>
      <c r="I40" s="32">
        <v>57100</v>
      </c>
      <c r="J40" s="31">
        <v>155512</v>
      </c>
      <c r="K40" s="31">
        <v>50000</v>
      </c>
      <c r="L40" s="31">
        <v>60000</v>
      </c>
      <c r="M40" s="80">
        <v>0</v>
      </c>
      <c r="N40" s="31">
        <v>0</v>
      </c>
      <c r="O40" s="31">
        <f t="shared" ref="O40:O43" si="21">SUM(H40:N40)</f>
        <v>322612</v>
      </c>
    </row>
    <row r="41" spans="1:15" x14ac:dyDescent="0.25">
      <c r="A41" s="84"/>
      <c r="B41" s="86" t="s">
        <v>44</v>
      </c>
      <c r="C41" s="4"/>
      <c r="D41" s="18" t="s">
        <v>40</v>
      </c>
      <c r="E41" s="18" t="s">
        <v>41</v>
      </c>
      <c r="F41" s="18" t="s">
        <v>45</v>
      </c>
      <c r="G41" s="18" t="s">
        <v>42</v>
      </c>
      <c r="H41" s="31">
        <v>1038290</v>
      </c>
      <c r="I41" s="32">
        <v>1902853.95</v>
      </c>
      <c r="J41" s="31">
        <v>5534072.5599999996</v>
      </c>
      <c r="K41" s="31">
        <v>0</v>
      </c>
      <c r="L41" s="31">
        <v>0</v>
      </c>
      <c r="M41" s="80">
        <v>0</v>
      </c>
      <c r="N41" s="31">
        <v>0</v>
      </c>
      <c r="O41" s="31">
        <f t="shared" si="21"/>
        <v>8475216.5099999998</v>
      </c>
    </row>
    <row r="42" spans="1:15" x14ac:dyDescent="0.25">
      <c r="A42" s="84"/>
      <c r="B42" s="87"/>
      <c r="C42" s="4"/>
      <c r="D42" s="18" t="s">
        <v>40</v>
      </c>
      <c r="E42" s="18" t="s">
        <v>41</v>
      </c>
      <c r="F42" s="18" t="s">
        <v>46</v>
      </c>
      <c r="G42" s="18" t="s">
        <v>42</v>
      </c>
      <c r="H42" s="31">
        <v>0</v>
      </c>
      <c r="I42" s="32">
        <v>0</v>
      </c>
      <c r="J42" s="31">
        <v>0</v>
      </c>
      <c r="K42" s="31">
        <v>0</v>
      </c>
      <c r="L42" s="31">
        <v>0</v>
      </c>
      <c r="M42" s="80">
        <v>0</v>
      </c>
      <c r="N42" s="31">
        <v>0</v>
      </c>
      <c r="O42" s="31">
        <f t="shared" si="21"/>
        <v>0</v>
      </c>
    </row>
    <row r="43" spans="1:15" x14ac:dyDescent="0.25">
      <c r="A43" s="85"/>
      <c r="B43" s="4" t="s">
        <v>47</v>
      </c>
      <c r="C43" s="4"/>
      <c r="D43" s="18"/>
      <c r="E43" s="18"/>
      <c r="F43" s="18"/>
      <c r="G43" s="18"/>
      <c r="H43" s="31">
        <v>0</v>
      </c>
      <c r="I43" s="32">
        <v>0</v>
      </c>
      <c r="J43" s="31">
        <v>0</v>
      </c>
      <c r="K43" s="31">
        <v>0</v>
      </c>
      <c r="L43" s="31">
        <v>0</v>
      </c>
      <c r="M43" s="80">
        <v>0</v>
      </c>
      <c r="N43" s="31">
        <v>0</v>
      </c>
      <c r="O43" s="31">
        <f t="shared" si="21"/>
        <v>0</v>
      </c>
    </row>
    <row r="44" spans="1:15" ht="97.5" customHeight="1" x14ac:dyDescent="0.25">
      <c r="A44" s="83" t="s">
        <v>18</v>
      </c>
      <c r="B44" s="19" t="s">
        <v>90</v>
      </c>
      <c r="C44" s="75" t="s">
        <v>103</v>
      </c>
      <c r="D44" s="18"/>
      <c r="E44" s="18"/>
      <c r="F44" s="18"/>
      <c r="G44" s="18"/>
      <c r="H44" s="29">
        <f t="shared" ref="H44:O44" si="22">SUM(H45:H49)</f>
        <v>0</v>
      </c>
      <c r="I44" s="30">
        <f t="shared" si="22"/>
        <v>287169.21000000002</v>
      </c>
      <c r="J44" s="29">
        <f t="shared" si="22"/>
        <v>176902.32</v>
      </c>
      <c r="K44" s="29">
        <f t="shared" si="22"/>
        <v>0</v>
      </c>
      <c r="L44" s="29">
        <f t="shared" si="22"/>
        <v>0</v>
      </c>
      <c r="M44" s="78">
        <f t="shared" ref="M44" si="23">SUM(M45:M49)</f>
        <v>0</v>
      </c>
      <c r="N44" s="29">
        <f t="shared" si="22"/>
        <v>0</v>
      </c>
      <c r="O44" s="29">
        <f t="shared" si="22"/>
        <v>464071.53</v>
      </c>
    </row>
    <row r="45" spans="1:15" x14ac:dyDescent="0.25">
      <c r="A45" s="84"/>
      <c r="B45" s="86" t="s">
        <v>104</v>
      </c>
      <c r="C45" s="4"/>
      <c r="D45" s="18" t="s">
        <v>40</v>
      </c>
      <c r="E45" s="18" t="s">
        <v>41</v>
      </c>
      <c r="F45" s="18" t="s">
        <v>11</v>
      </c>
      <c r="G45" s="18" t="s">
        <v>42</v>
      </c>
      <c r="H45" s="31">
        <v>0</v>
      </c>
      <c r="I45" s="32">
        <v>0</v>
      </c>
      <c r="J45" s="31">
        <v>0</v>
      </c>
      <c r="K45" s="31">
        <v>0</v>
      </c>
      <c r="L45" s="31">
        <v>0</v>
      </c>
      <c r="M45" s="80">
        <v>0</v>
      </c>
      <c r="N45" s="31">
        <v>0</v>
      </c>
      <c r="O45" s="31">
        <f>SUM(H45:N45)</f>
        <v>0</v>
      </c>
    </row>
    <row r="46" spans="1:15" x14ac:dyDescent="0.25">
      <c r="A46" s="84"/>
      <c r="B46" s="87"/>
      <c r="C46" s="4"/>
      <c r="D46" s="18" t="s">
        <v>40</v>
      </c>
      <c r="E46" s="18" t="s">
        <v>41</v>
      </c>
      <c r="F46" s="18" t="s">
        <v>43</v>
      </c>
      <c r="G46" s="18" t="s">
        <v>42</v>
      </c>
      <c r="H46" s="31">
        <v>0</v>
      </c>
      <c r="I46" s="32">
        <v>8400</v>
      </c>
      <c r="J46" s="31">
        <v>6140</v>
      </c>
      <c r="K46" s="31">
        <v>0</v>
      </c>
      <c r="L46" s="31">
        <v>0</v>
      </c>
      <c r="M46" s="80">
        <v>0</v>
      </c>
      <c r="N46" s="31">
        <v>0</v>
      </c>
      <c r="O46" s="31">
        <f t="shared" ref="O46:O49" si="24">SUM(H46:N46)</f>
        <v>14540</v>
      </c>
    </row>
    <row r="47" spans="1:15" x14ac:dyDescent="0.25">
      <c r="A47" s="84"/>
      <c r="B47" s="86" t="s">
        <v>44</v>
      </c>
      <c r="C47" s="4"/>
      <c r="D47" s="18" t="s">
        <v>40</v>
      </c>
      <c r="E47" s="18" t="s">
        <v>41</v>
      </c>
      <c r="F47" s="18" t="s">
        <v>45</v>
      </c>
      <c r="G47" s="18" t="s">
        <v>42</v>
      </c>
      <c r="H47" s="31">
        <v>0</v>
      </c>
      <c r="I47" s="32">
        <v>278769.21000000002</v>
      </c>
      <c r="J47" s="31">
        <v>170762.32</v>
      </c>
      <c r="K47" s="31">
        <v>0</v>
      </c>
      <c r="L47" s="31">
        <v>0</v>
      </c>
      <c r="M47" s="80">
        <v>0</v>
      </c>
      <c r="N47" s="31">
        <v>0</v>
      </c>
      <c r="O47" s="31">
        <f t="shared" si="24"/>
        <v>449531.53</v>
      </c>
    </row>
    <row r="48" spans="1:15" x14ac:dyDescent="0.25">
      <c r="A48" s="84"/>
      <c r="B48" s="87"/>
      <c r="C48" s="4"/>
      <c r="D48" s="18" t="s">
        <v>40</v>
      </c>
      <c r="E48" s="18" t="s">
        <v>41</v>
      </c>
      <c r="F48" s="18" t="s">
        <v>46</v>
      </c>
      <c r="G48" s="18" t="s">
        <v>42</v>
      </c>
      <c r="H48" s="31">
        <v>0</v>
      </c>
      <c r="I48" s="32">
        <v>0</v>
      </c>
      <c r="J48" s="31">
        <v>0</v>
      </c>
      <c r="K48" s="31">
        <v>0</v>
      </c>
      <c r="L48" s="31">
        <v>0</v>
      </c>
      <c r="M48" s="80">
        <v>0</v>
      </c>
      <c r="N48" s="31">
        <v>0</v>
      </c>
      <c r="O48" s="31">
        <f t="shared" si="24"/>
        <v>0</v>
      </c>
    </row>
    <row r="49" spans="1:15" x14ac:dyDescent="0.25">
      <c r="A49" s="85"/>
      <c r="B49" s="20" t="s">
        <v>47</v>
      </c>
      <c r="C49" s="20"/>
      <c r="D49" s="22"/>
      <c r="E49" s="22"/>
      <c r="F49" s="22"/>
      <c r="G49" s="22"/>
      <c r="H49" s="34">
        <v>0</v>
      </c>
      <c r="I49" s="35">
        <v>0</v>
      </c>
      <c r="J49" s="34">
        <v>0</v>
      </c>
      <c r="K49" s="34">
        <v>0</v>
      </c>
      <c r="L49" s="34">
        <v>0</v>
      </c>
      <c r="M49" s="34">
        <v>0</v>
      </c>
      <c r="N49" s="34">
        <v>0</v>
      </c>
      <c r="O49" s="31">
        <f t="shared" si="24"/>
        <v>0</v>
      </c>
    </row>
    <row r="50" spans="1:15" ht="60.6" customHeight="1" x14ac:dyDescent="0.25">
      <c r="A50" s="83" t="s">
        <v>19</v>
      </c>
      <c r="B50" s="19" t="s">
        <v>53</v>
      </c>
      <c r="C50" s="16" t="s">
        <v>86</v>
      </c>
      <c r="D50" s="18"/>
      <c r="E50" s="18"/>
      <c r="F50" s="18"/>
      <c r="G50" s="18"/>
      <c r="H50" s="29">
        <f t="shared" ref="H50:O50" si="25">SUM(H51:H55)</f>
        <v>0</v>
      </c>
      <c r="I50" s="30">
        <f t="shared" si="25"/>
        <v>0</v>
      </c>
      <c r="J50" s="29">
        <f t="shared" si="25"/>
        <v>0</v>
      </c>
      <c r="K50" s="29">
        <f t="shared" si="25"/>
        <v>0</v>
      </c>
      <c r="L50" s="29">
        <f t="shared" si="25"/>
        <v>0</v>
      </c>
      <c r="M50" s="78">
        <f t="shared" ref="M50" si="26">SUM(M51:M55)</f>
        <v>0</v>
      </c>
      <c r="N50" s="29">
        <f t="shared" si="25"/>
        <v>0</v>
      </c>
      <c r="O50" s="29">
        <f t="shared" si="25"/>
        <v>0</v>
      </c>
    </row>
    <row r="51" spans="1:15" x14ac:dyDescent="0.25">
      <c r="A51" s="84"/>
      <c r="B51" s="86" t="s">
        <v>39</v>
      </c>
      <c r="C51" s="4"/>
      <c r="D51" s="18" t="s">
        <v>40</v>
      </c>
      <c r="E51" s="18" t="s">
        <v>41</v>
      </c>
      <c r="F51" s="18" t="s">
        <v>11</v>
      </c>
      <c r="G51" s="18" t="s">
        <v>42</v>
      </c>
      <c r="H51" s="31">
        <v>0</v>
      </c>
      <c r="I51" s="32">
        <v>0</v>
      </c>
      <c r="J51" s="31">
        <v>0</v>
      </c>
      <c r="K51" s="31">
        <v>0</v>
      </c>
      <c r="L51" s="31">
        <v>0</v>
      </c>
      <c r="M51" s="80">
        <v>0</v>
      </c>
      <c r="N51" s="31">
        <v>0</v>
      </c>
      <c r="O51" s="31">
        <f>SUM(H51:N51)</f>
        <v>0</v>
      </c>
    </row>
    <row r="52" spans="1:15" x14ac:dyDescent="0.25">
      <c r="A52" s="84"/>
      <c r="B52" s="87"/>
      <c r="C52" s="4"/>
      <c r="D52" s="18" t="s">
        <v>40</v>
      </c>
      <c r="E52" s="18" t="s">
        <v>41</v>
      </c>
      <c r="F52" s="18" t="s">
        <v>43</v>
      </c>
      <c r="G52" s="18" t="s">
        <v>42</v>
      </c>
      <c r="H52" s="31">
        <v>0</v>
      </c>
      <c r="I52" s="32">
        <v>0</v>
      </c>
      <c r="J52" s="31">
        <v>0</v>
      </c>
      <c r="K52" s="31">
        <v>0</v>
      </c>
      <c r="L52" s="31">
        <v>0</v>
      </c>
      <c r="M52" s="80">
        <v>0</v>
      </c>
      <c r="N52" s="31">
        <v>0</v>
      </c>
      <c r="O52" s="31">
        <f t="shared" ref="O52:O55" si="27">SUM(H52:N52)</f>
        <v>0</v>
      </c>
    </row>
    <row r="53" spans="1:15" x14ac:dyDescent="0.25">
      <c r="A53" s="84"/>
      <c r="B53" s="86" t="s">
        <v>44</v>
      </c>
      <c r="C53" s="4"/>
      <c r="D53" s="18" t="s">
        <v>40</v>
      </c>
      <c r="E53" s="18" t="s">
        <v>41</v>
      </c>
      <c r="F53" s="18" t="s">
        <v>45</v>
      </c>
      <c r="G53" s="18" t="s">
        <v>42</v>
      </c>
      <c r="H53" s="31">
        <v>0</v>
      </c>
      <c r="I53" s="32">
        <v>0</v>
      </c>
      <c r="J53" s="31">
        <v>0</v>
      </c>
      <c r="K53" s="31">
        <v>0</v>
      </c>
      <c r="L53" s="31">
        <v>0</v>
      </c>
      <c r="M53" s="80">
        <v>0</v>
      </c>
      <c r="N53" s="31">
        <v>0</v>
      </c>
      <c r="O53" s="31">
        <f t="shared" si="27"/>
        <v>0</v>
      </c>
    </row>
    <row r="54" spans="1:15" x14ac:dyDescent="0.25">
      <c r="A54" s="84"/>
      <c r="B54" s="87"/>
      <c r="C54" s="4"/>
      <c r="D54" s="18" t="s">
        <v>40</v>
      </c>
      <c r="E54" s="18" t="s">
        <v>41</v>
      </c>
      <c r="F54" s="18" t="s">
        <v>46</v>
      </c>
      <c r="G54" s="18" t="s">
        <v>42</v>
      </c>
      <c r="H54" s="31">
        <v>0</v>
      </c>
      <c r="I54" s="32">
        <v>0</v>
      </c>
      <c r="J54" s="31">
        <v>0</v>
      </c>
      <c r="K54" s="31">
        <v>0</v>
      </c>
      <c r="L54" s="31">
        <v>0</v>
      </c>
      <c r="M54" s="80">
        <v>0</v>
      </c>
      <c r="N54" s="31">
        <v>0</v>
      </c>
      <c r="O54" s="31">
        <f t="shared" si="27"/>
        <v>0</v>
      </c>
    </row>
    <row r="55" spans="1:15" x14ac:dyDescent="0.25">
      <c r="A55" s="85"/>
      <c r="B55" s="20" t="s">
        <v>47</v>
      </c>
      <c r="C55" s="20"/>
      <c r="D55" s="22"/>
      <c r="E55" s="22"/>
      <c r="F55" s="22"/>
      <c r="G55" s="22"/>
      <c r="H55" s="34">
        <v>0</v>
      </c>
      <c r="I55" s="35">
        <v>0</v>
      </c>
      <c r="J55" s="34">
        <v>0</v>
      </c>
      <c r="K55" s="34">
        <v>0</v>
      </c>
      <c r="L55" s="34">
        <v>0</v>
      </c>
      <c r="M55" s="34">
        <v>0</v>
      </c>
      <c r="N55" s="34">
        <v>0</v>
      </c>
      <c r="O55" s="31">
        <f t="shared" si="27"/>
        <v>0</v>
      </c>
    </row>
    <row r="56" spans="1:15" ht="315.75" customHeight="1" x14ac:dyDescent="0.25">
      <c r="A56" s="83" t="s">
        <v>20</v>
      </c>
      <c r="B56" s="19" t="s">
        <v>91</v>
      </c>
      <c r="C56" s="75" t="s">
        <v>103</v>
      </c>
      <c r="D56" s="18"/>
      <c r="E56" s="18"/>
      <c r="F56" s="18"/>
      <c r="G56" s="18"/>
      <c r="H56" s="29">
        <f t="shared" ref="H56:O56" si="28">SUM(H57:H61)</f>
        <v>0</v>
      </c>
      <c r="I56" s="30">
        <f t="shared" si="28"/>
        <v>0</v>
      </c>
      <c r="J56" s="29">
        <f t="shared" si="28"/>
        <v>0</v>
      </c>
      <c r="K56" s="29">
        <f t="shared" si="28"/>
        <v>0</v>
      </c>
      <c r="L56" s="29">
        <f t="shared" si="28"/>
        <v>0</v>
      </c>
      <c r="M56" s="78">
        <f t="shared" ref="M56" si="29">SUM(M57:M61)</f>
        <v>0</v>
      </c>
      <c r="N56" s="29">
        <f t="shared" si="28"/>
        <v>0</v>
      </c>
      <c r="O56" s="29">
        <f t="shared" si="28"/>
        <v>0</v>
      </c>
    </row>
    <row r="57" spans="1:15" x14ac:dyDescent="0.25">
      <c r="A57" s="84"/>
      <c r="B57" s="86" t="s">
        <v>104</v>
      </c>
      <c r="C57" s="4"/>
      <c r="D57" s="18" t="s">
        <v>40</v>
      </c>
      <c r="E57" s="18" t="s">
        <v>41</v>
      </c>
      <c r="F57" s="18" t="s">
        <v>11</v>
      </c>
      <c r="G57" s="18" t="s">
        <v>42</v>
      </c>
      <c r="H57" s="31">
        <v>0</v>
      </c>
      <c r="I57" s="32">
        <v>0</v>
      </c>
      <c r="J57" s="31">
        <v>0</v>
      </c>
      <c r="K57" s="31">
        <v>0</v>
      </c>
      <c r="L57" s="31">
        <v>0</v>
      </c>
      <c r="M57" s="80">
        <v>0</v>
      </c>
      <c r="N57" s="31">
        <v>0</v>
      </c>
      <c r="O57" s="31">
        <f>SUM(H57:N57)</f>
        <v>0</v>
      </c>
    </row>
    <row r="58" spans="1:15" x14ac:dyDescent="0.25">
      <c r="A58" s="84"/>
      <c r="B58" s="87"/>
      <c r="C58" s="4"/>
      <c r="D58" s="18" t="s">
        <v>40</v>
      </c>
      <c r="E58" s="18" t="s">
        <v>41</v>
      </c>
      <c r="F58" s="18" t="s">
        <v>43</v>
      </c>
      <c r="G58" s="18" t="s">
        <v>42</v>
      </c>
      <c r="H58" s="31">
        <v>0</v>
      </c>
      <c r="I58" s="32">
        <v>0</v>
      </c>
      <c r="J58" s="31">
        <v>0</v>
      </c>
      <c r="K58" s="31">
        <v>0</v>
      </c>
      <c r="L58" s="31">
        <v>0</v>
      </c>
      <c r="M58" s="80">
        <v>0</v>
      </c>
      <c r="N58" s="31">
        <v>0</v>
      </c>
      <c r="O58" s="31">
        <f t="shared" ref="O58:O61" si="30">SUM(H58:N58)</f>
        <v>0</v>
      </c>
    </row>
    <row r="59" spans="1:15" x14ac:dyDescent="0.25">
      <c r="A59" s="84"/>
      <c r="B59" s="86" t="s">
        <v>44</v>
      </c>
      <c r="C59" s="4"/>
      <c r="D59" s="18" t="s">
        <v>40</v>
      </c>
      <c r="E59" s="18" t="s">
        <v>41</v>
      </c>
      <c r="F59" s="18" t="s">
        <v>45</v>
      </c>
      <c r="G59" s="18" t="s">
        <v>42</v>
      </c>
      <c r="H59" s="31">
        <v>0</v>
      </c>
      <c r="I59" s="32">
        <v>0</v>
      </c>
      <c r="J59" s="31">
        <v>0</v>
      </c>
      <c r="K59" s="31">
        <v>0</v>
      </c>
      <c r="L59" s="31">
        <v>0</v>
      </c>
      <c r="M59" s="80">
        <v>0</v>
      </c>
      <c r="N59" s="31">
        <v>0</v>
      </c>
      <c r="O59" s="31">
        <f t="shared" si="30"/>
        <v>0</v>
      </c>
    </row>
    <row r="60" spans="1:15" x14ac:dyDescent="0.25">
      <c r="A60" s="84"/>
      <c r="B60" s="87"/>
      <c r="C60" s="4"/>
      <c r="D60" s="18" t="s">
        <v>40</v>
      </c>
      <c r="E60" s="18" t="s">
        <v>41</v>
      </c>
      <c r="F60" s="18" t="s">
        <v>46</v>
      </c>
      <c r="G60" s="18" t="s">
        <v>42</v>
      </c>
      <c r="H60" s="31">
        <v>0</v>
      </c>
      <c r="I60" s="32">
        <v>0</v>
      </c>
      <c r="J60" s="31">
        <v>0</v>
      </c>
      <c r="K60" s="31">
        <v>0</v>
      </c>
      <c r="L60" s="31">
        <v>0</v>
      </c>
      <c r="M60" s="80">
        <v>0</v>
      </c>
      <c r="N60" s="31">
        <v>0</v>
      </c>
      <c r="O60" s="31">
        <f t="shared" si="30"/>
        <v>0</v>
      </c>
    </row>
    <row r="61" spans="1:15" x14ac:dyDescent="0.25">
      <c r="A61" s="85"/>
      <c r="B61" s="20" t="s">
        <v>47</v>
      </c>
      <c r="C61" s="20"/>
      <c r="D61" s="22"/>
      <c r="E61" s="22"/>
      <c r="F61" s="22"/>
      <c r="G61" s="22"/>
      <c r="H61" s="34">
        <v>0</v>
      </c>
      <c r="I61" s="35">
        <v>0</v>
      </c>
      <c r="J61" s="34">
        <v>0</v>
      </c>
      <c r="K61" s="34">
        <v>0</v>
      </c>
      <c r="L61" s="34">
        <v>0</v>
      </c>
      <c r="M61" s="34">
        <v>0</v>
      </c>
      <c r="N61" s="34">
        <v>0</v>
      </c>
      <c r="O61" s="31">
        <f t="shared" si="30"/>
        <v>0</v>
      </c>
    </row>
    <row r="62" spans="1:15" ht="240.75" customHeight="1" x14ac:dyDescent="0.25">
      <c r="A62" s="83" t="s">
        <v>23</v>
      </c>
      <c r="B62" s="19" t="s">
        <v>92</v>
      </c>
      <c r="C62" s="75" t="s">
        <v>103</v>
      </c>
      <c r="D62" s="18"/>
      <c r="E62" s="18"/>
      <c r="F62" s="18"/>
      <c r="G62" s="18"/>
      <c r="H62" s="29">
        <f t="shared" ref="H62:O62" si="31">SUM(H63:H67)</f>
        <v>0</v>
      </c>
      <c r="I62" s="30">
        <f t="shared" si="31"/>
        <v>0</v>
      </c>
      <c r="J62" s="29">
        <f t="shared" si="31"/>
        <v>0</v>
      </c>
      <c r="K62" s="29">
        <f t="shared" si="31"/>
        <v>0</v>
      </c>
      <c r="L62" s="29">
        <f t="shared" si="31"/>
        <v>0</v>
      </c>
      <c r="M62" s="78">
        <f t="shared" ref="M62" si="32">SUM(M63:M67)</f>
        <v>0</v>
      </c>
      <c r="N62" s="29">
        <f t="shared" si="31"/>
        <v>0</v>
      </c>
      <c r="O62" s="29">
        <f t="shared" si="31"/>
        <v>0</v>
      </c>
    </row>
    <row r="63" spans="1:15" x14ac:dyDescent="0.25">
      <c r="A63" s="84"/>
      <c r="B63" s="86" t="s">
        <v>39</v>
      </c>
      <c r="C63" s="4"/>
      <c r="D63" s="18" t="s">
        <v>40</v>
      </c>
      <c r="E63" s="18" t="s">
        <v>41</v>
      </c>
      <c r="F63" s="18" t="s">
        <v>11</v>
      </c>
      <c r="G63" s="18" t="s">
        <v>42</v>
      </c>
      <c r="H63" s="31">
        <v>0</v>
      </c>
      <c r="I63" s="32">
        <v>0</v>
      </c>
      <c r="J63" s="31">
        <v>0</v>
      </c>
      <c r="K63" s="31">
        <v>0</v>
      </c>
      <c r="L63" s="31">
        <v>0</v>
      </c>
      <c r="M63" s="80">
        <v>0</v>
      </c>
      <c r="N63" s="31">
        <v>0</v>
      </c>
      <c r="O63" s="31">
        <f>SUM(H63:N63)</f>
        <v>0</v>
      </c>
    </row>
    <row r="64" spans="1:15" x14ac:dyDescent="0.25">
      <c r="A64" s="84"/>
      <c r="B64" s="87"/>
      <c r="C64" s="4"/>
      <c r="D64" s="18" t="s">
        <v>40</v>
      </c>
      <c r="E64" s="18" t="s">
        <v>41</v>
      </c>
      <c r="F64" s="18" t="s">
        <v>43</v>
      </c>
      <c r="G64" s="18" t="s">
        <v>42</v>
      </c>
      <c r="H64" s="31">
        <v>0</v>
      </c>
      <c r="I64" s="32">
        <v>0</v>
      </c>
      <c r="J64" s="31">
        <v>0</v>
      </c>
      <c r="K64" s="31">
        <v>0</v>
      </c>
      <c r="L64" s="31">
        <v>0</v>
      </c>
      <c r="M64" s="80">
        <v>0</v>
      </c>
      <c r="N64" s="31">
        <v>0</v>
      </c>
      <c r="O64" s="31">
        <f t="shared" ref="O64:O67" si="33">SUM(H64:N64)</f>
        <v>0</v>
      </c>
    </row>
    <row r="65" spans="1:15" x14ac:dyDescent="0.25">
      <c r="A65" s="84"/>
      <c r="B65" s="86" t="s">
        <v>44</v>
      </c>
      <c r="C65" s="4"/>
      <c r="D65" s="18" t="s">
        <v>40</v>
      </c>
      <c r="E65" s="18" t="s">
        <v>41</v>
      </c>
      <c r="F65" s="18" t="s">
        <v>45</v>
      </c>
      <c r="G65" s="18" t="s">
        <v>42</v>
      </c>
      <c r="H65" s="31">
        <v>0</v>
      </c>
      <c r="I65" s="32">
        <v>0</v>
      </c>
      <c r="J65" s="31">
        <v>0</v>
      </c>
      <c r="K65" s="31">
        <v>0</v>
      </c>
      <c r="L65" s="31">
        <v>0</v>
      </c>
      <c r="M65" s="80">
        <v>0</v>
      </c>
      <c r="N65" s="31">
        <v>0</v>
      </c>
      <c r="O65" s="31">
        <f t="shared" si="33"/>
        <v>0</v>
      </c>
    </row>
    <row r="66" spans="1:15" x14ac:dyDescent="0.25">
      <c r="A66" s="84"/>
      <c r="B66" s="87"/>
      <c r="C66" s="4"/>
      <c r="D66" s="18" t="s">
        <v>40</v>
      </c>
      <c r="E66" s="18" t="s">
        <v>41</v>
      </c>
      <c r="F66" s="18" t="s">
        <v>46</v>
      </c>
      <c r="G66" s="18" t="s">
        <v>42</v>
      </c>
      <c r="H66" s="31">
        <v>0</v>
      </c>
      <c r="I66" s="32">
        <v>0</v>
      </c>
      <c r="J66" s="31">
        <v>0</v>
      </c>
      <c r="K66" s="31">
        <v>0</v>
      </c>
      <c r="L66" s="31">
        <v>0</v>
      </c>
      <c r="M66" s="80">
        <v>0</v>
      </c>
      <c r="N66" s="31">
        <v>0</v>
      </c>
      <c r="O66" s="31">
        <f t="shared" si="33"/>
        <v>0</v>
      </c>
    </row>
    <row r="67" spans="1:15" x14ac:dyDescent="0.25">
      <c r="A67" s="85"/>
      <c r="B67" s="20" t="s">
        <v>47</v>
      </c>
      <c r="C67" s="20"/>
      <c r="D67" s="22"/>
      <c r="E67" s="22"/>
      <c r="F67" s="22"/>
      <c r="G67" s="22"/>
      <c r="H67" s="34">
        <v>0</v>
      </c>
      <c r="I67" s="35">
        <v>0</v>
      </c>
      <c r="J67" s="34">
        <v>0</v>
      </c>
      <c r="K67" s="34">
        <v>0</v>
      </c>
      <c r="L67" s="34">
        <v>0</v>
      </c>
      <c r="M67" s="34">
        <v>0</v>
      </c>
      <c r="N67" s="34">
        <v>0</v>
      </c>
      <c r="O67" s="31">
        <f t="shared" si="33"/>
        <v>0</v>
      </c>
    </row>
    <row r="68" spans="1:15" ht="146.25" customHeight="1" x14ac:dyDescent="0.25">
      <c r="A68" s="83" t="s">
        <v>24</v>
      </c>
      <c r="B68" s="19" t="s">
        <v>93</v>
      </c>
      <c r="C68" s="75" t="s">
        <v>103</v>
      </c>
      <c r="D68" s="18"/>
      <c r="E68" s="18"/>
      <c r="F68" s="18"/>
      <c r="G68" s="18"/>
      <c r="H68" s="29">
        <f t="shared" ref="H68:O68" si="34">SUM(H69:H73)</f>
        <v>25270</v>
      </c>
      <c r="I68" s="30">
        <f t="shared" si="34"/>
        <v>0</v>
      </c>
      <c r="J68" s="29">
        <f t="shared" si="34"/>
        <v>12575.49</v>
      </c>
      <c r="K68" s="29">
        <f t="shared" si="34"/>
        <v>0</v>
      </c>
      <c r="L68" s="29">
        <f t="shared" si="34"/>
        <v>0</v>
      </c>
      <c r="M68" s="78">
        <f t="shared" ref="M68" si="35">SUM(M69:M73)</f>
        <v>0</v>
      </c>
      <c r="N68" s="29">
        <f t="shared" si="34"/>
        <v>0</v>
      </c>
      <c r="O68" s="29">
        <f t="shared" si="34"/>
        <v>37845.49</v>
      </c>
    </row>
    <row r="69" spans="1:15" x14ac:dyDescent="0.25">
      <c r="A69" s="84"/>
      <c r="B69" s="86" t="s">
        <v>104</v>
      </c>
      <c r="C69" s="4"/>
      <c r="D69" s="18" t="s">
        <v>40</v>
      </c>
      <c r="E69" s="18" t="s">
        <v>41</v>
      </c>
      <c r="F69" s="18" t="s">
        <v>11</v>
      </c>
      <c r="G69" s="18" t="s">
        <v>42</v>
      </c>
      <c r="H69" s="31">
        <v>1000</v>
      </c>
      <c r="I69" s="32">
        <v>0</v>
      </c>
      <c r="J69" s="31">
        <v>0</v>
      </c>
      <c r="K69" s="31">
        <v>0</v>
      </c>
      <c r="L69" s="31">
        <v>0</v>
      </c>
      <c r="M69" s="80">
        <v>0</v>
      </c>
      <c r="N69" s="31">
        <v>0</v>
      </c>
      <c r="O69" s="31">
        <f>SUM(H69:N69)</f>
        <v>1000</v>
      </c>
    </row>
    <row r="70" spans="1:15" x14ac:dyDescent="0.25">
      <c r="A70" s="84"/>
      <c r="B70" s="87"/>
      <c r="C70" s="4"/>
      <c r="D70" s="18" t="s">
        <v>40</v>
      </c>
      <c r="E70" s="18" t="s">
        <v>41</v>
      </c>
      <c r="F70" s="18" t="s">
        <v>43</v>
      </c>
      <c r="G70" s="18" t="s">
        <v>42</v>
      </c>
      <c r="H70" s="31">
        <v>0</v>
      </c>
      <c r="I70" s="32">
        <v>0</v>
      </c>
      <c r="J70" s="31">
        <v>132</v>
      </c>
      <c r="K70" s="31">
        <v>0</v>
      </c>
      <c r="L70" s="31">
        <v>0</v>
      </c>
      <c r="M70" s="80">
        <v>0</v>
      </c>
      <c r="N70" s="31">
        <v>0</v>
      </c>
      <c r="O70" s="31">
        <f t="shared" ref="O70:O73" si="36">SUM(H70:N70)</f>
        <v>132</v>
      </c>
    </row>
    <row r="71" spans="1:15" x14ac:dyDescent="0.25">
      <c r="A71" s="84"/>
      <c r="B71" s="86" t="s">
        <v>44</v>
      </c>
      <c r="C71" s="4"/>
      <c r="D71" s="18" t="s">
        <v>40</v>
      </c>
      <c r="E71" s="18" t="s">
        <v>41</v>
      </c>
      <c r="F71" s="18" t="s">
        <v>45</v>
      </c>
      <c r="G71" s="18" t="s">
        <v>42</v>
      </c>
      <c r="H71" s="31">
        <v>24270</v>
      </c>
      <c r="I71" s="32">
        <v>0</v>
      </c>
      <c r="J71" s="31">
        <v>12443.49</v>
      </c>
      <c r="K71" s="31">
        <v>0</v>
      </c>
      <c r="L71" s="31">
        <v>0</v>
      </c>
      <c r="M71" s="80">
        <v>0</v>
      </c>
      <c r="N71" s="31">
        <v>0</v>
      </c>
      <c r="O71" s="31">
        <f t="shared" si="36"/>
        <v>36713.49</v>
      </c>
    </row>
    <row r="72" spans="1:15" x14ac:dyDescent="0.25">
      <c r="A72" s="84"/>
      <c r="B72" s="87"/>
      <c r="C72" s="4"/>
      <c r="D72" s="18" t="s">
        <v>40</v>
      </c>
      <c r="E72" s="18" t="s">
        <v>41</v>
      </c>
      <c r="F72" s="18" t="s">
        <v>46</v>
      </c>
      <c r="G72" s="18" t="s">
        <v>42</v>
      </c>
      <c r="H72" s="31">
        <v>0</v>
      </c>
      <c r="I72" s="32">
        <v>0</v>
      </c>
      <c r="J72" s="31">
        <v>0</v>
      </c>
      <c r="K72" s="31">
        <v>0</v>
      </c>
      <c r="L72" s="31">
        <v>0</v>
      </c>
      <c r="M72" s="80">
        <v>0</v>
      </c>
      <c r="N72" s="31">
        <v>0</v>
      </c>
      <c r="O72" s="31">
        <f t="shared" si="36"/>
        <v>0</v>
      </c>
    </row>
    <row r="73" spans="1:15" x14ac:dyDescent="0.25">
      <c r="A73" s="85"/>
      <c r="B73" s="20" t="s">
        <v>47</v>
      </c>
      <c r="C73" s="20"/>
      <c r="D73" s="22"/>
      <c r="E73" s="22"/>
      <c r="F73" s="22"/>
      <c r="G73" s="22"/>
      <c r="H73" s="34">
        <v>0</v>
      </c>
      <c r="I73" s="35">
        <v>0</v>
      </c>
      <c r="J73" s="34">
        <v>0</v>
      </c>
      <c r="K73" s="34">
        <v>0</v>
      </c>
      <c r="L73" s="34">
        <v>0</v>
      </c>
      <c r="M73" s="34">
        <v>0</v>
      </c>
      <c r="N73" s="34">
        <v>0</v>
      </c>
      <c r="O73" s="31">
        <f t="shared" si="36"/>
        <v>0</v>
      </c>
    </row>
    <row r="74" spans="1:15" ht="75.75" customHeight="1" x14ac:dyDescent="0.25">
      <c r="A74" s="83" t="s">
        <v>25</v>
      </c>
      <c r="B74" s="19" t="s">
        <v>94</v>
      </c>
      <c r="C74" s="75" t="s">
        <v>103</v>
      </c>
      <c r="D74" s="18"/>
      <c r="E74" s="18"/>
      <c r="F74" s="18"/>
      <c r="G74" s="18"/>
      <c r="H74" s="29">
        <f t="shared" ref="H74:O74" si="37">SUM(H75:H79)</f>
        <v>0</v>
      </c>
      <c r="I74" s="30">
        <f t="shared" si="37"/>
        <v>0</v>
      </c>
      <c r="J74" s="29">
        <f t="shared" si="37"/>
        <v>0</v>
      </c>
      <c r="K74" s="29">
        <f t="shared" si="37"/>
        <v>0</v>
      </c>
      <c r="L74" s="29">
        <f t="shared" si="37"/>
        <v>0</v>
      </c>
      <c r="M74" s="78">
        <f t="shared" ref="M74" si="38">SUM(M75:M79)</f>
        <v>0</v>
      </c>
      <c r="N74" s="29">
        <f t="shared" si="37"/>
        <v>0</v>
      </c>
      <c r="O74" s="29">
        <f t="shared" si="37"/>
        <v>0</v>
      </c>
    </row>
    <row r="75" spans="1:15" x14ac:dyDescent="0.25">
      <c r="A75" s="84"/>
      <c r="B75" s="86" t="s">
        <v>39</v>
      </c>
      <c r="C75" s="4"/>
      <c r="D75" s="18" t="s">
        <v>40</v>
      </c>
      <c r="E75" s="18" t="s">
        <v>41</v>
      </c>
      <c r="F75" s="18" t="s">
        <v>11</v>
      </c>
      <c r="G75" s="18" t="s">
        <v>42</v>
      </c>
      <c r="H75" s="31">
        <v>0</v>
      </c>
      <c r="I75" s="32">
        <v>0</v>
      </c>
      <c r="J75" s="31">
        <v>0</v>
      </c>
      <c r="K75" s="31">
        <v>0</v>
      </c>
      <c r="L75" s="31">
        <v>0</v>
      </c>
      <c r="M75" s="80">
        <v>0</v>
      </c>
      <c r="N75" s="31">
        <v>0</v>
      </c>
      <c r="O75" s="31">
        <f>SUM(H75:N75)</f>
        <v>0</v>
      </c>
    </row>
    <row r="76" spans="1:15" x14ac:dyDescent="0.25">
      <c r="A76" s="84"/>
      <c r="B76" s="87"/>
      <c r="C76" s="4"/>
      <c r="D76" s="18" t="s">
        <v>40</v>
      </c>
      <c r="E76" s="18" t="s">
        <v>41</v>
      </c>
      <c r="F76" s="18" t="s">
        <v>43</v>
      </c>
      <c r="G76" s="18" t="s">
        <v>42</v>
      </c>
      <c r="H76" s="31">
        <v>0</v>
      </c>
      <c r="I76" s="32">
        <v>0</v>
      </c>
      <c r="J76" s="31">
        <v>0</v>
      </c>
      <c r="K76" s="31">
        <v>0</v>
      </c>
      <c r="L76" s="31">
        <v>0</v>
      </c>
      <c r="M76" s="80">
        <v>0</v>
      </c>
      <c r="N76" s="31">
        <v>0</v>
      </c>
      <c r="O76" s="31">
        <f t="shared" ref="O76:O79" si="39">SUM(H76:N76)</f>
        <v>0</v>
      </c>
    </row>
    <row r="77" spans="1:15" x14ac:dyDescent="0.25">
      <c r="A77" s="84"/>
      <c r="B77" s="86" t="s">
        <v>44</v>
      </c>
      <c r="C77" s="4"/>
      <c r="D77" s="18" t="s">
        <v>40</v>
      </c>
      <c r="E77" s="18" t="s">
        <v>41</v>
      </c>
      <c r="F77" s="18" t="s">
        <v>45</v>
      </c>
      <c r="G77" s="18" t="s">
        <v>42</v>
      </c>
      <c r="H77" s="31">
        <v>0</v>
      </c>
      <c r="I77" s="32">
        <v>0</v>
      </c>
      <c r="J77" s="31">
        <v>0</v>
      </c>
      <c r="K77" s="31">
        <v>0</v>
      </c>
      <c r="L77" s="31">
        <v>0</v>
      </c>
      <c r="M77" s="80">
        <v>0</v>
      </c>
      <c r="N77" s="31">
        <v>0</v>
      </c>
      <c r="O77" s="31">
        <f t="shared" si="39"/>
        <v>0</v>
      </c>
    </row>
    <row r="78" spans="1:15" x14ac:dyDescent="0.25">
      <c r="A78" s="84"/>
      <c r="B78" s="87"/>
      <c r="C78" s="4"/>
      <c r="D78" s="18" t="s">
        <v>40</v>
      </c>
      <c r="E78" s="18" t="s">
        <v>41</v>
      </c>
      <c r="F78" s="18" t="s">
        <v>46</v>
      </c>
      <c r="G78" s="18" t="s">
        <v>42</v>
      </c>
      <c r="H78" s="31">
        <v>0</v>
      </c>
      <c r="I78" s="32">
        <v>0</v>
      </c>
      <c r="J78" s="31">
        <v>0</v>
      </c>
      <c r="K78" s="31">
        <v>0</v>
      </c>
      <c r="L78" s="31">
        <v>0</v>
      </c>
      <c r="M78" s="80">
        <v>0</v>
      </c>
      <c r="N78" s="31">
        <v>0</v>
      </c>
      <c r="O78" s="31">
        <f t="shared" si="39"/>
        <v>0</v>
      </c>
    </row>
    <row r="79" spans="1:15" x14ac:dyDescent="0.25">
      <c r="A79" s="85"/>
      <c r="B79" s="20" t="s">
        <v>47</v>
      </c>
      <c r="C79" s="20"/>
      <c r="D79" s="22"/>
      <c r="E79" s="22"/>
      <c r="F79" s="22"/>
      <c r="G79" s="22"/>
      <c r="H79" s="34">
        <v>0</v>
      </c>
      <c r="I79" s="35">
        <v>0</v>
      </c>
      <c r="J79" s="34">
        <v>0</v>
      </c>
      <c r="K79" s="34">
        <v>0</v>
      </c>
      <c r="L79" s="34">
        <v>0</v>
      </c>
      <c r="M79" s="34">
        <v>0</v>
      </c>
      <c r="N79" s="34">
        <v>0</v>
      </c>
      <c r="O79" s="31">
        <f t="shared" si="39"/>
        <v>0</v>
      </c>
    </row>
    <row r="80" spans="1:15" ht="87.75" customHeight="1" x14ac:dyDescent="0.25">
      <c r="A80" s="83" t="s">
        <v>26</v>
      </c>
      <c r="B80" s="19" t="s">
        <v>95</v>
      </c>
      <c r="C80" s="75" t="s">
        <v>103</v>
      </c>
      <c r="D80" s="18"/>
      <c r="E80" s="18"/>
      <c r="F80" s="18"/>
      <c r="G80" s="18"/>
      <c r="H80" s="29">
        <f t="shared" ref="H80:O80" si="40">SUM(H81:H85)</f>
        <v>0</v>
      </c>
      <c r="I80" s="30">
        <f t="shared" si="40"/>
        <v>0</v>
      </c>
      <c r="J80" s="29">
        <f t="shared" si="40"/>
        <v>0</v>
      </c>
      <c r="K80" s="29">
        <f t="shared" si="40"/>
        <v>0</v>
      </c>
      <c r="L80" s="29">
        <f t="shared" si="40"/>
        <v>0</v>
      </c>
      <c r="M80" s="78">
        <f t="shared" ref="M80" si="41">SUM(M81:M85)</f>
        <v>0</v>
      </c>
      <c r="N80" s="29">
        <f t="shared" si="40"/>
        <v>0</v>
      </c>
      <c r="O80" s="29">
        <f t="shared" si="40"/>
        <v>0</v>
      </c>
    </row>
    <row r="81" spans="1:15" x14ac:dyDescent="0.25">
      <c r="A81" s="84"/>
      <c r="B81" s="86" t="s">
        <v>104</v>
      </c>
      <c r="C81" s="4"/>
      <c r="D81" s="18" t="s">
        <v>40</v>
      </c>
      <c r="E81" s="18" t="s">
        <v>41</v>
      </c>
      <c r="F81" s="18" t="s">
        <v>11</v>
      </c>
      <c r="G81" s="18" t="s">
        <v>42</v>
      </c>
      <c r="H81" s="31">
        <v>0</v>
      </c>
      <c r="I81" s="32">
        <v>0</v>
      </c>
      <c r="J81" s="31">
        <v>0</v>
      </c>
      <c r="K81" s="31">
        <v>0</v>
      </c>
      <c r="L81" s="31">
        <v>0</v>
      </c>
      <c r="M81" s="80">
        <v>0</v>
      </c>
      <c r="N81" s="31">
        <v>0</v>
      </c>
      <c r="O81" s="31">
        <f>SUM(H81:N81)</f>
        <v>0</v>
      </c>
    </row>
    <row r="82" spans="1:15" x14ac:dyDescent="0.25">
      <c r="A82" s="84"/>
      <c r="B82" s="87"/>
      <c r="C82" s="4"/>
      <c r="D82" s="18" t="s">
        <v>40</v>
      </c>
      <c r="E82" s="18" t="s">
        <v>41</v>
      </c>
      <c r="F82" s="18" t="s">
        <v>43</v>
      </c>
      <c r="G82" s="18" t="s">
        <v>42</v>
      </c>
      <c r="H82" s="31">
        <v>0</v>
      </c>
      <c r="I82" s="32">
        <v>0</v>
      </c>
      <c r="J82" s="31">
        <v>0</v>
      </c>
      <c r="K82" s="31">
        <v>0</v>
      </c>
      <c r="L82" s="31">
        <v>0</v>
      </c>
      <c r="M82" s="80">
        <v>0</v>
      </c>
      <c r="N82" s="31">
        <v>0</v>
      </c>
      <c r="O82" s="31">
        <f t="shared" ref="O82:O85" si="42">SUM(H82:N82)</f>
        <v>0</v>
      </c>
    </row>
    <row r="83" spans="1:15" x14ac:dyDescent="0.25">
      <c r="A83" s="84"/>
      <c r="B83" s="86" t="s">
        <v>44</v>
      </c>
      <c r="C83" s="4"/>
      <c r="D83" s="18" t="s">
        <v>40</v>
      </c>
      <c r="E83" s="18" t="s">
        <v>41</v>
      </c>
      <c r="F83" s="18" t="s">
        <v>45</v>
      </c>
      <c r="G83" s="18" t="s">
        <v>42</v>
      </c>
      <c r="H83" s="31">
        <v>0</v>
      </c>
      <c r="I83" s="32">
        <v>0</v>
      </c>
      <c r="J83" s="31">
        <v>0</v>
      </c>
      <c r="K83" s="31">
        <v>0</v>
      </c>
      <c r="L83" s="31">
        <v>0</v>
      </c>
      <c r="M83" s="80">
        <v>0</v>
      </c>
      <c r="N83" s="31">
        <v>0</v>
      </c>
      <c r="O83" s="31">
        <f t="shared" si="42"/>
        <v>0</v>
      </c>
    </row>
    <row r="84" spans="1:15" x14ac:dyDescent="0.25">
      <c r="A84" s="84"/>
      <c r="B84" s="87"/>
      <c r="C84" s="4"/>
      <c r="D84" s="18" t="s">
        <v>40</v>
      </c>
      <c r="E84" s="18" t="s">
        <v>41</v>
      </c>
      <c r="F84" s="18" t="s">
        <v>46</v>
      </c>
      <c r="G84" s="18" t="s">
        <v>42</v>
      </c>
      <c r="H84" s="31">
        <v>0</v>
      </c>
      <c r="I84" s="32">
        <v>0</v>
      </c>
      <c r="J84" s="31">
        <v>0</v>
      </c>
      <c r="K84" s="31">
        <v>0</v>
      </c>
      <c r="L84" s="31">
        <v>0</v>
      </c>
      <c r="M84" s="80">
        <v>0</v>
      </c>
      <c r="N84" s="31">
        <v>0</v>
      </c>
      <c r="O84" s="31">
        <f t="shared" si="42"/>
        <v>0</v>
      </c>
    </row>
    <row r="85" spans="1:15" x14ac:dyDescent="0.25">
      <c r="A85" s="85"/>
      <c r="B85" s="20" t="s">
        <v>47</v>
      </c>
      <c r="C85" s="20"/>
      <c r="D85" s="22"/>
      <c r="E85" s="22"/>
      <c r="F85" s="22"/>
      <c r="G85" s="22"/>
      <c r="H85" s="34">
        <v>0</v>
      </c>
      <c r="I85" s="35">
        <v>0</v>
      </c>
      <c r="J85" s="34">
        <v>0</v>
      </c>
      <c r="K85" s="34">
        <v>0</v>
      </c>
      <c r="L85" s="34">
        <v>0</v>
      </c>
      <c r="M85" s="34">
        <v>0</v>
      </c>
      <c r="N85" s="34">
        <v>0</v>
      </c>
      <c r="O85" s="31">
        <f t="shared" si="42"/>
        <v>0</v>
      </c>
    </row>
    <row r="86" spans="1:15" ht="158.25" customHeight="1" x14ac:dyDescent="0.25">
      <c r="A86" s="83" t="s">
        <v>27</v>
      </c>
      <c r="B86" s="19" t="s">
        <v>96</v>
      </c>
      <c r="C86" s="75" t="s">
        <v>103</v>
      </c>
      <c r="D86" s="18"/>
      <c r="E86" s="18"/>
      <c r="F86" s="18"/>
      <c r="G86" s="18"/>
      <c r="H86" s="29">
        <f t="shared" ref="H86:O86" si="43">SUM(H87:H91)</f>
        <v>0</v>
      </c>
      <c r="I86" s="30">
        <f t="shared" si="43"/>
        <v>0</v>
      </c>
      <c r="J86" s="29">
        <f t="shared" si="43"/>
        <v>161035.93</v>
      </c>
      <c r="K86" s="29">
        <f t="shared" si="43"/>
        <v>0</v>
      </c>
      <c r="L86" s="29">
        <f t="shared" si="43"/>
        <v>0</v>
      </c>
      <c r="M86" s="78">
        <f t="shared" ref="M86" si="44">SUM(M87:M91)</f>
        <v>0</v>
      </c>
      <c r="N86" s="29">
        <f t="shared" si="43"/>
        <v>0</v>
      </c>
      <c r="O86" s="29">
        <f t="shared" si="43"/>
        <v>161035.93</v>
      </c>
    </row>
    <row r="87" spans="1:15" x14ac:dyDescent="0.25">
      <c r="A87" s="84"/>
      <c r="B87" s="86" t="s">
        <v>104</v>
      </c>
      <c r="C87" s="4"/>
      <c r="D87" s="18" t="s">
        <v>40</v>
      </c>
      <c r="E87" s="18" t="s">
        <v>41</v>
      </c>
      <c r="F87" s="18" t="s">
        <v>11</v>
      </c>
      <c r="G87" s="18" t="s">
        <v>42</v>
      </c>
      <c r="H87" s="31">
        <v>0</v>
      </c>
      <c r="I87" s="32">
        <v>0</v>
      </c>
      <c r="J87" s="31">
        <v>0</v>
      </c>
      <c r="K87" s="31">
        <v>0</v>
      </c>
      <c r="L87" s="31">
        <v>0</v>
      </c>
      <c r="M87" s="80">
        <v>0</v>
      </c>
      <c r="N87" s="31">
        <v>0</v>
      </c>
      <c r="O87" s="31">
        <f>SUM(H87:N87)</f>
        <v>0</v>
      </c>
    </row>
    <row r="88" spans="1:15" x14ac:dyDescent="0.25">
      <c r="A88" s="84"/>
      <c r="B88" s="87"/>
      <c r="C88" s="4"/>
      <c r="D88" s="18" t="s">
        <v>40</v>
      </c>
      <c r="E88" s="18" t="s">
        <v>41</v>
      </c>
      <c r="F88" s="18" t="s">
        <v>43</v>
      </c>
      <c r="G88" s="18" t="s">
        <v>42</v>
      </c>
      <c r="H88" s="31">
        <v>0</v>
      </c>
      <c r="I88" s="32">
        <v>0</v>
      </c>
      <c r="J88" s="31">
        <v>1686</v>
      </c>
      <c r="K88" s="31">
        <v>0</v>
      </c>
      <c r="L88" s="31">
        <v>0</v>
      </c>
      <c r="M88" s="80">
        <v>0</v>
      </c>
      <c r="N88" s="31">
        <v>0</v>
      </c>
      <c r="O88" s="31">
        <f t="shared" ref="O88:O91" si="45">SUM(H88:N88)</f>
        <v>1686</v>
      </c>
    </row>
    <row r="89" spans="1:15" x14ac:dyDescent="0.25">
      <c r="A89" s="84"/>
      <c r="B89" s="86" t="s">
        <v>44</v>
      </c>
      <c r="C89" s="4"/>
      <c r="D89" s="18" t="s">
        <v>40</v>
      </c>
      <c r="E89" s="18" t="s">
        <v>41</v>
      </c>
      <c r="F89" s="18" t="s">
        <v>45</v>
      </c>
      <c r="G89" s="18" t="s">
        <v>42</v>
      </c>
      <c r="H89" s="31">
        <v>0</v>
      </c>
      <c r="I89" s="32">
        <v>0</v>
      </c>
      <c r="J89" s="31">
        <v>159349.93</v>
      </c>
      <c r="K89" s="31">
        <v>0</v>
      </c>
      <c r="L89" s="31">
        <v>0</v>
      </c>
      <c r="M89" s="80">
        <v>0</v>
      </c>
      <c r="N89" s="31">
        <v>0</v>
      </c>
      <c r="O89" s="31">
        <f t="shared" si="45"/>
        <v>159349.93</v>
      </c>
    </row>
    <row r="90" spans="1:15" x14ac:dyDescent="0.25">
      <c r="A90" s="84"/>
      <c r="B90" s="87"/>
      <c r="C90" s="4"/>
      <c r="D90" s="18" t="s">
        <v>40</v>
      </c>
      <c r="E90" s="18" t="s">
        <v>41</v>
      </c>
      <c r="F90" s="18" t="s">
        <v>46</v>
      </c>
      <c r="G90" s="18" t="s">
        <v>42</v>
      </c>
      <c r="H90" s="31">
        <v>0</v>
      </c>
      <c r="I90" s="32">
        <v>0</v>
      </c>
      <c r="J90" s="31">
        <v>0</v>
      </c>
      <c r="K90" s="31">
        <v>0</v>
      </c>
      <c r="L90" s="31">
        <v>0</v>
      </c>
      <c r="M90" s="80">
        <v>0</v>
      </c>
      <c r="N90" s="31">
        <v>0</v>
      </c>
      <c r="O90" s="31">
        <f t="shared" si="45"/>
        <v>0</v>
      </c>
    </row>
    <row r="91" spans="1:15" x14ac:dyDescent="0.25">
      <c r="A91" s="85"/>
      <c r="B91" s="20" t="s">
        <v>47</v>
      </c>
      <c r="C91" s="20"/>
      <c r="D91" s="22"/>
      <c r="E91" s="22"/>
      <c r="F91" s="22"/>
      <c r="G91" s="22"/>
      <c r="H91" s="34">
        <v>0</v>
      </c>
      <c r="I91" s="35">
        <v>0</v>
      </c>
      <c r="J91" s="34">
        <v>0</v>
      </c>
      <c r="K91" s="34">
        <v>0</v>
      </c>
      <c r="L91" s="34">
        <v>0</v>
      </c>
      <c r="M91" s="34">
        <v>0</v>
      </c>
      <c r="N91" s="34">
        <v>0</v>
      </c>
      <c r="O91" s="31">
        <f t="shared" si="45"/>
        <v>0</v>
      </c>
    </row>
    <row r="92" spans="1:15" ht="49.9" customHeight="1" x14ac:dyDescent="0.25">
      <c r="A92" s="83" t="s">
        <v>28</v>
      </c>
      <c r="B92" s="19" t="s">
        <v>54</v>
      </c>
      <c r="C92" s="75" t="s">
        <v>103</v>
      </c>
      <c r="D92" s="18"/>
      <c r="E92" s="18"/>
      <c r="F92" s="18"/>
      <c r="G92" s="18"/>
      <c r="H92" s="29">
        <f t="shared" ref="H92:O92" si="46">SUM(H93:H97)</f>
        <v>0</v>
      </c>
      <c r="I92" s="30">
        <f t="shared" si="46"/>
        <v>0</v>
      </c>
      <c r="J92" s="29">
        <f t="shared" si="46"/>
        <v>0</v>
      </c>
      <c r="K92" s="29">
        <f t="shared" si="46"/>
        <v>0</v>
      </c>
      <c r="L92" s="29">
        <f t="shared" si="46"/>
        <v>0</v>
      </c>
      <c r="M92" s="78">
        <f t="shared" ref="M92" si="47">SUM(M93:M97)</f>
        <v>0</v>
      </c>
      <c r="N92" s="29">
        <f t="shared" si="46"/>
        <v>0</v>
      </c>
      <c r="O92" s="29">
        <f t="shared" si="46"/>
        <v>0</v>
      </c>
    </row>
    <row r="93" spans="1:15" x14ac:dyDescent="0.25">
      <c r="A93" s="84"/>
      <c r="B93" s="86" t="s">
        <v>104</v>
      </c>
      <c r="C93" s="4"/>
      <c r="D93" s="18" t="s">
        <v>40</v>
      </c>
      <c r="E93" s="18" t="s">
        <v>41</v>
      </c>
      <c r="F93" s="18" t="s">
        <v>11</v>
      </c>
      <c r="G93" s="18" t="s">
        <v>42</v>
      </c>
      <c r="H93" s="31">
        <v>0</v>
      </c>
      <c r="I93" s="32">
        <v>0</v>
      </c>
      <c r="J93" s="31">
        <v>0</v>
      </c>
      <c r="K93" s="31">
        <v>0</v>
      </c>
      <c r="L93" s="31">
        <v>0</v>
      </c>
      <c r="M93" s="80">
        <v>0</v>
      </c>
      <c r="N93" s="31">
        <v>0</v>
      </c>
      <c r="O93" s="31">
        <f>SUM(H93:N93)</f>
        <v>0</v>
      </c>
    </row>
    <row r="94" spans="1:15" x14ac:dyDescent="0.25">
      <c r="A94" s="84"/>
      <c r="B94" s="87"/>
      <c r="C94" s="4"/>
      <c r="D94" s="18" t="s">
        <v>40</v>
      </c>
      <c r="E94" s="18" t="s">
        <v>41</v>
      </c>
      <c r="F94" s="18" t="s">
        <v>43</v>
      </c>
      <c r="G94" s="18" t="s">
        <v>42</v>
      </c>
      <c r="H94" s="31">
        <v>0</v>
      </c>
      <c r="I94" s="32">
        <v>0</v>
      </c>
      <c r="J94" s="31">
        <v>0</v>
      </c>
      <c r="K94" s="31">
        <v>0</v>
      </c>
      <c r="L94" s="31">
        <v>0</v>
      </c>
      <c r="M94" s="80">
        <v>0</v>
      </c>
      <c r="N94" s="31">
        <v>0</v>
      </c>
      <c r="O94" s="31">
        <f t="shared" ref="O94:O97" si="48">SUM(H94:N94)</f>
        <v>0</v>
      </c>
    </row>
    <row r="95" spans="1:15" x14ac:dyDescent="0.25">
      <c r="A95" s="84"/>
      <c r="B95" s="86" t="s">
        <v>44</v>
      </c>
      <c r="C95" s="4"/>
      <c r="D95" s="18" t="s">
        <v>40</v>
      </c>
      <c r="E95" s="18" t="s">
        <v>41</v>
      </c>
      <c r="F95" s="18" t="s">
        <v>45</v>
      </c>
      <c r="G95" s="18" t="s">
        <v>42</v>
      </c>
      <c r="H95" s="31">
        <v>0</v>
      </c>
      <c r="I95" s="32">
        <v>0</v>
      </c>
      <c r="J95" s="31">
        <v>0</v>
      </c>
      <c r="K95" s="31">
        <v>0</v>
      </c>
      <c r="L95" s="31">
        <v>0</v>
      </c>
      <c r="M95" s="80">
        <v>0</v>
      </c>
      <c r="N95" s="31">
        <v>0</v>
      </c>
      <c r="O95" s="31">
        <f t="shared" si="48"/>
        <v>0</v>
      </c>
    </row>
    <row r="96" spans="1:15" x14ac:dyDescent="0.25">
      <c r="A96" s="84"/>
      <c r="B96" s="87"/>
      <c r="C96" s="4"/>
      <c r="D96" s="18" t="s">
        <v>40</v>
      </c>
      <c r="E96" s="18" t="s">
        <v>41</v>
      </c>
      <c r="F96" s="18" t="s">
        <v>46</v>
      </c>
      <c r="G96" s="18" t="s">
        <v>42</v>
      </c>
      <c r="H96" s="31">
        <v>0</v>
      </c>
      <c r="I96" s="32">
        <v>0</v>
      </c>
      <c r="J96" s="31">
        <v>0</v>
      </c>
      <c r="K96" s="31">
        <v>0</v>
      </c>
      <c r="L96" s="31">
        <v>0</v>
      </c>
      <c r="M96" s="80">
        <v>0</v>
      </c>
      <c r="N96" s="31">
        <v>0</v>
      </c>
      <c r="O96" s="31">
        <f t="shared" si="48"/>
        <v>0</v>
      </c>
    </row>
    <row r="97" spans="1:15" x14ac:dyDescent="0.25">
      <c r="A97" s="85"/>
      <c r="B97" s="20" t="s">
        <v>47</v>
      </c>
      <c r="C97" s="20"/>
      <c r="D97" s="22"/>
      <c r="E97" s="22"/>
      <c r="F97" s="22"/>
      <c r="G97" s="22"/>
      <c r="H97" s="34">
        <v>0</v>
      </c>
      <c r="I97" s="35">
        <v>0</v>
      </c>
      <c r="J97" s="34">
        <v>0</v>
      </c>
      <c r="K97" s="34">
        <v>0</v>
      </c>
      <c r="L97" s="34">
        <v>0</v>
      </c>
      <c r="M97" s="34">
        <v>0</v>
      </c>
      <c r="N97" s="34">
        <v>0</v>
      </c>
      <c r="O97" s="31">
        <f t="shared" si="48"/>
        <v>0</v>
      </c>
    </row>
    <row r="98" spans="1:15" ht="48" x14ac:dyDescent="0.25">
      <c r="A98" s="83" t="s">
        <v>29</v>
      </c>
      <c r="B98" s="23" t="s">
        <v>55</v>
      </c>
      <c r="C98" s="75" t="s">
        <v>103</v>
      </c>
      <c r="D98" s="18"/>
      <c r="E98" s="18"/>
      <c r="F98" s="18"/>
      <c r="G98" s="18"/>
      <c r="H98" s="29">
        <f t="shared" ref="H98:O98" si="49">SUM(H99:H103)</f>
        <v>0</v>
      </c>
      <c r="I98" s="30">
        <f t="shared" si="49"/>
        <v>0</v>
      </c>
      <c r="J98" s="29">
        <f t="shared" si="49"/>
        <v>0</v>
      </c>
      <c r="K98" s="29">
        <f t="shared" si="49"/>
        <v>0</v>
      </c>
      <c r="L98" s="29">
        <f t="shared" si="49"/>
        <v>0</v>
      </c>
      <c r="M98" s="78">
        <f t="shared" ref="M98" si="50">SUM(M99:M103)</f>
        <v>0</v>
      </c>
      <c r="N98" s="29">
        <f t="shared" si="49"/>
        <v>0</v>
      </c>
      <c r="O98" s="29">
        <f t="shared" si="49"/>
        <v>0</v>
      </c>
    </row>
    <row r="99" spans="1:15" x14ac:dyDescent="0.25">
      <c r="A99" s="84"/>
      <c r="B99" s="86" t="s">
        <v>104</v>
      </c>
      <c r="C99" s="4"/>
      <c r="D99" s="18" t="s">
        <v>40</v>
      </c>
      <c r="E99" s="18" t="s">
        <v>41</v>
      </c>
      <c r="F99" s="18" t="s">
        <v>11</v>
      </c>
      <c r="G99" s="18" t="s">
        <v>42</v>
      </c>
      <c r="H99" s="31">
        <v>0</v>
      </c>
      <c r="I99" s="32">
        <v>0</v>
      </c>
      <c r="J99" s="31">
        <v>0</v>
      </c>
      <c r="K99" s="31">
        <v>0</v>
      </c>
      <c r="L99" s="31">
        <v>0</v>
      </c>
      <c r="M99" s="80">
        <v>0</v>
      </c>
      <c r="N99" s="31">
        <v>0</v>
      </c>
      <c r="O99" s="31">
        <f>SUM(H99:N99)</f>
        <v>0</v>
      </c>
    </row>
    <row r="100" spans="1:15" x14ac:dyDescent="0.25">
      <c r="A100" s="84"/>
      <c r="B100" s="87"/>
      <c r="C100" s="4"/>
      <c r="D100" s="18" t="s">
        <v>40</v>
      </c>
      <c r="E100" s="18" t="s">
        <v>41</v>
      </c>
      <c r="F100" s="18" t="s">
        <v>43</v>
      </c>
      <c r="G100" s="18" t="s">
        <v>42</v>
      </c>
      <c r="H100" s="31">
        <v>0</v>
      </c>
      <c r="I100" s="32">
        <v>0</v>
      </c>
      <c r="J100" s="31">
        <v>0</v>
      </c>
      <c r="K100" s="31">
        <v>0</v>
      </c>
      <c r="L100" s="31">
        <v>0</v>
      </c>
      <c r="M100" s="80">
        <v>0</v>
      </c>
      <c r="N100" s="31">
        <v>0</v>
      </c>
      <c r="O100" s="31">
        <f t="shared" ref="O100:O103" si="51">SUM(H100:N100)</f>
        <v>0</v>
      </c>
    </row>
    <row r="101" spans="1:15" x14ac:dyDescent="0.25">
      <c r="A101" s="84"/>
      <c r="B101" s="86" t="s">
        <v>44</v>
      </c>
      <c r="C101" s="4"/>
      <c r="D101" s="18" t="s">
        <v>40</v>
      </c>
      <c r="E101" s="18" t="s">
        <v>41</v>
      </c>
      <c r="F101" s="18" t="s">
        <v>45</v>
      </c>
      <c r="G101" s="18" t="s">
        <v>42</v>
      </c>
      <c r="H101" s="31">
        <v>0</v>
      </c>
      <c r="I101" s="32">
        <v>0</v>
      </c>
      <c r="J101" s="31">
        <v>0</v>
      </c>
      <c r="K101" s="31">
        <v>0</v>
      </c>
      <c r="L101" s="31">
        <v>0</v>
      </c>
      <c r="M101" s="80">
        <v>0</v>
      </c>
      <c r="N101" s="31">
        <v>0</v>
      </c>
      <c r="O101" s="31">
        <f t="shared" si="51"/>
        <v>0</v>
      </c>
    </row>
    <row r="102" spans="1:15" x14ac:dyDescent="0.25">
      <c r="A102" s="84"/>
      <c r="B102" s="87"/>
      <c r="C102" s="4"/>
      <c r="D102" s="18" t="s">
        <v>40</v>
      </c>
      <c r="E102" s="18" t="s">
        <v>41</v>
      </c>
      <c r="F102" s="18" t="s">
        <v>46</v>
      </c>
      <c r="G102" s="18" t="s">
        <v>42</v>
      </c>
      <c r="H102" s="31">
        <v>0</v>
      </c>
      <c r="I102" s="32">
        <v>0</v>
      </c>
      <c r="J102" s="31">
        <v>0</v>
      </c>
      <c r="K102" s="31">
        <v>0</v>
      </c>
      <c r="L102" s="31">
        <v>0</v>
      </c>
      <c r="M102" s="80">
        <v>0</v>
      </c>
      <c r="N102" s="31">
        <v>0</v>
      </c>
      <c r="O102" s="31">
        <f t="shared" si="51"/>
        <v>0</v>
      </c>
    </row>
    <row r="103" spans="1:15" x14ac:dyDescent="0.25">
      <c r="A103" s="85"/>
      <c r="B103" s="20" t="s">
        <v>47</v>
      </c>
      <c r="C103" s="20"/>
      <c r="D103" s="22"/>
      <c r="E103" s="22"/>
      <c r="F103" s="22"/>
      <c r="G103" s="22"/>
      <c r="H103" s="34">
        <v>0</v>
      </c>
      <c r="I103" s="35">
        <v>0</v>
      </c>
      <c r="J103" s="34">
        <v>0</v>
      </c>
      <c r="K103" s="34">
        <v>0</v>
      </c>
      <c r="L103" s="34">
        <v>0</v>
      </c>
      <c r="M103" s="34">
        <v>0</v>
      </c>
      <c r="N103" s="34">
        <v>0</v>
      </c>
      <c r="O103" s="31">
        <f t="shared" si="51"/>
        <v>0</v>
      </c>
    </row>
    <row r="104" spans="1:15" ht="409.15" customHeight="1" x14ac:dyDescent="0.25">
      <c r="A104" s="83" t="s">
        <v>30</v>
      </c>
      <c r="B104" s="23" t="s">
        <v>48</v>
      </c>
      <c r="C104" s="24"/>
      <c r="D104" s="103"/>
      <c r="E104" s="22"/>
      <c r="F104" s="22"/>
      <c r="G104" s="22"/>
      <c r="H104" s="36"/>
      <c r="I104" s="37"/>
      <c r="J104" s="36"/>
      <c r="K104" s="36"/>
      <c r="L104" s="36"/>
      <c r="M104" s="36"/>
      <c r="N104" s="36"/>
      <c r="O104" s="36"/>
    </row>
    <row r="105" spans="1:15" ht="162.75" customHeight="1" x14ac:dyDescent="0.25">
      <c r="A105" s="84"/>
      <c r="B105" s="25" t="s">
        <v>49</v>
      </c>
      <c r="C105" s="75" t="s">
        <v>86</v>
      </c>
      <c r="D105" s="104"/>
      <c r="E105" s="26"/>
      <c r="F105" s="26"/>
      <c r="G105" s="26"/>
      <c r="H105" s="38">
        <f t="shared" ref="H105:O105" si="52">SUM(H106:H110)</f>
        <v>139440</v>
      </c>
      <c r="I105" s="39">
        <f t="shared" si="52"/>
        <v>0</v>
      </c>
      <c r="J105" s="38">
        <f t="shared" si="52"/>
        <v>0</v>
      </c>
      <c r="K105" s="38">
        <f t="shared" si="52"/>
        <v>0</v>
      </c>
      <c r="L105" s="38">
        <f t="shared" si="52"/>
        <v>0</v>
      </c>
      <c r="M105" s="38">
        <f t="shared" ref="M105" si="53">SUM(M106:M110)</f>
        <v>0</v>
      </c>
      <c r="N105" s="38">
        <f t="shared" si="52"/>
        <v>0</v>
      </c>
      <c r="O105" s="38">
        <f t="shared" si="52"/>
        <v>139440</v>
      </c>
    </row>
    <row r="106" spans="1:15" ht="12" customHeight="1" x14ac:dyDescent="0.25">
      <c r="A106" s="84"/>
      <c r="B106" s="101" t="s">
        <v>39</v>
      </c>
      <c r="C106" s="4"/>
      <c r="D106" s="26"/>
      <c r="E106" s="18" t="s">
        <v>41</v>
      </c>
      <c r="F106" s="18" t="s">
        <v>11</v>
      </c>
      <c r="G106" s="18" t="s">
        <v>42</v>
      </c>
      <c r="H106" s="31">
        <v>2000</v>
      </c>
      <c r="I106" s="32">
        <v>0</v>
      </c>
      <c r="J106" s="31">
        <v>0</v>
      </c>
      <c r="K106" s="31">
        <v>0</v>
      </c>
      <c r="L106" s="31">
        <v>0</v>
      </c>
      <c r="M106" s="80">
        <v>0</v>
      </c>
      <c r="N106" s="31">
        <v>0</v>
      </c>
      <c r="O106" s="31">
        <f>SUM(H106:N106)</f>
        <v>2000</v>
      </c>
    </row>
    <row r="107" spans="1:15" ht="13.5" customHeight="1" x14ac:dyDescent="0.25">
      <c r="A107" s="84"/>
      <c r="B107" s="102"/>
      <c r="C107" s="4"/>
      <c r="D107" s="18" t="s">
        <v>40</v>
      </c>
      <c r="E107" s="18" t="s">
        <v>41</v>
      </c>
      <c r="F107" s="18" t="s">
        <v>43</v>
      </c>
      <c r="G107" s="18" t="s">
        <v>42</v>
      </c>
      <c r="H107" s="31">
        <v>0</v>
      </c>
      <c r="I107" s="32">
        <v>0</v>
      </c>
      <c r="J107" s="31">
        <v>0</v>
      </c>
      <c r="K107" s="31">
        <v>0</v>
      </c>
      <c r="L107" s="31">
        <v>0</v>
      </c>
      <c r="M107" s="80">
        <v>0</v>
      </c>
      <c r="N107" s="31">
        <v>0</v>
      </c>
      <c r="O107" s="31">
        <f t="shared" ref="O107:O110" si="54">SUM(H107:N107)</f>
        <v>0</v>
      </c>
    </row>
    <row r="108" spans="1:15" ht="12" customHeight="1" x14ac:dyDescent="0.25">
      <c r="A108" s="84"/>
      <c r="B108" s="101" t="s">
        <v>44</v>
      </c>
      <c r="C108" s="4"/>
      <c r="D108" s="18" t="s">
        <v>40</v>
      </c>
      <c r="E108" s="18" t="s">
        <v>41</v>
      </c>
      <c r="F108" s="18" t="s">
        <v>45</v>
      </c>
      <c r="G108" s="18" t="s">
        <v>42</v>
      </c>
      <c r="H108" s="31">
        <v>137440</v>
      </c>
      <c r="I108" s="32">
        <v>0</v>
      </c>
      <c r="J108" s="31">
        <v>0</v>
      </c>
      <c r="K108" s="31">
        <v>0</v>
      </c>
      <c r="L108" s="31">
        <v>0</v>
      </c>
      <c r="M108" s="80">
        <v>0</v>
      </c>
      <c r="N108" s="31">
        <v>0</v>
      </c>
      <c r="O108" s="31">
        <f t="shared" si="54"/>
        <v>137440</v>
      </c>
    </row>
    <row r="109" spans="1:15" ht="12.75" customHeight="1" x14ac:dyDescent="0.25">
      <c r="A109" s="84"/>
      <c r="B109" s="102"/>
      <c r="C109" s="4"/>
      <c r="D109" s="18" t="s">
        <v>40</v>
      </c>
      <c r="E109" s="18" t="s">
        <v>41</v>
      </c>
      <c r="F109" s="18" t="s">
        <v>46</v>
      </c>
      <c r="G109" s="18" t="s">
        <v>42</v>
      </c>
      <c r="H109" s="31">
        <v>0</v>
      </c>
      <c r="I109" s="32">
        <v>0</v>
      </c>
      <c r="J109" s="31">
        <v>0</v>
      </c>
      <c r="K109" s="31">
        <v>0</v>
      </c>
      <c r="L109" s="31">
        <v>0</v>
      </c>
      <c r="M109" s="80">
        <v>0</v>
      </c>
      <c r="N109" s="31">
        <v>0</v>
      </c>
      <c r="O109" s="31">
        <f t="shared" si="54"/>
        <v>0</v>
      </c>
    </row>
    <row r="110" spans="1:15" ht="12" customHeight="1" x14ac:dyDescent="0.25">
      <c r="A110" s="85"/>
      <c r="B110" s="27" t="s">
        <v>47</v>
      </c>
      <c r="C110" s="4"/>
      <c r="D110" s="18" t="s">
        <v>40</v>
      </c>
      <c r="E110" s="18"/>
      <c r="F110" s="18"/>
      <c r="G110" s="18"/>
      <c r="H110" s="31">
        <v>0</v>
      </c>
      <c r="I110" s="32">
        <v>0</v>
      </c>
      <c r="J110" s="31">
        <v>0</v>
      </c>
      <c r="K110" s="31">
        <v>0</v>
      </c>
      <c r="L110" s="31">
        <v>0</v>
      </c>
      <c r="M110" s="80">
        <v>0</v>
      </c>
      <c r="N110" s="31">
        <v>0</v>
      </c>
      <c r="O110" s="31">
        <f t="shared" si="54"/>
        <v>0</v>
      </c>
    </row>
    <row r="111" spans="1:15" ht="278.25" customHeight="1" x14ac:dyDescent="0.25">
      <c r="A111" s="83" t="s">
        <v>50</v>
      </c>
      <c r="B111" s="19" t="s">
        <v>51</v>
      </c>
      <c r="C111" s="16" t="s">
        <v>86</v>
      </c>
      <c r="D111" s="18"/>
      <c r="E111" s="18"/>
      <c r="F111" s="18"/>
      <c r="G111" s="18"/>
      <c r="H111" s="29">
        <f t="shared" ref="H111:O111" si="55">SUM(H112:H116)</f>
        <v>0</v>
      </c>
      <c r="I111" s="30">
        <f t="shared" si="55"/>
        <v>0</v>
      </c>
      <c r="J111" s="29">
        <f t="shared" si="55"/>
        <v>0</v>
      </c>
      <c r="K111" s="29">
        <f t="shared" si="55"/>
        <v>0</v>
      </c>
      <c r="L111" s="29">
        <f t="shared" si="55"/>
        <v>0</v>
      </c>
      <c r="M111" s="78">
        <f t="shared" ref="M111" si="56">SUM(M112:M116)</f>
        <v>0</v>
      </c>
      <c r="N111" s="29">
        <f t="shared" si="55"/>
        <v>0</v>
      </c>
      <c r="O111" s="29">
        <f t="shared" si="55"/>
        <v>0</v>
      </c>
    </row>
    <row r="112" spans="1:15" ht="12.75" customHeight="1" x14ac:dyDescent="0.25">
      <c r="A112" s="84"/>
      <c r="B112" s="86" t="s">
        <v>39</v>
      </c>
      <c r="C112" s="4"/>
      <c r="D112" s="18"/>
      <c r="E112" s="18" t="s">
        <v>41</v>
      </c>
      <c r="F112" s="18" t="s">
        <v>11</v>
      </c>
      <c r="G112" s="18" t="s">
        <v>42</v>
      </c>
      <c r="H112" s="31">
        <v>0</v>
      </c>
      <c r="I112" s="32">
        <v>0</v>
      </c>
      <c r="J112" s="31">
        <v>0</v>
      </c>
      <c r="K112" s="31">
        <v>0</v>
      </c>
      <c r="L112" s="31">
        <v>0</v>
      </c>
      <c r="M112" s="80">
        <v>0</v>
      </c>
      <c r="N112" s="31">
        <v>0</v>
      </c>
      <c r="O112" s="31">
        <f>SUM(H112:N112)</f>
        <v>0</v>
      </c>
    </row>
    <row r="113" spans="1:15" ht="12" customHeight="1" x14ac:dyDescent="0.25">
      <c r="A113" s="84"/>
      <c r="B113" s="87"/>
      <c r="C113" s="4"/>
      <c r="D113" s="18" t="s">
        <v>40</v>
      </c>
      <c r="E113" s="18" t="s">
        <v>41</v>
      </c>
      <c r="F113" s="18" t="s">
        <v>43</v>
      </c>
      <c r="G113" s="18" t="s">
        <v>42</v>
      </c>
      <c r="H113" s="31">
        <v>0</v>
      </c>
      <c r="I113" s="32">
        <v>0</v>
      </c>
      <c r="J113" s="31">
        <v>0</v>
      </c>
      <c r="K113" s="31">
        <v>0</v>
      </c>
      <c r="L113" s="31">
        <v>0</v>
      </c>
      <c r="M113" s="80">
        <v>0</v>
      </c>
      <c r="N113" s="31">
        <v>0</v>
      </c>
      <c r="O113" s="31">
        <f t="shared" ref="O113:O116" si="57">SUM(H113:N113)</f>
        <v>0</v>
      </c>
    </row>
    <row r="114" spans="1:15" ht="11.25" customHeight="1" x14ac:dyDescent="0.25">
      <c r="A114" s="84"/>
      <c r="B114" s="86" t="s">
        <v>44</v>
      </c>
      <c r="C114" s="4"/>
      <c r="D114" s="18" t="s">
        <v>40</v>
      </c>
      <c r="E114" s="18" t="s">
        <v>41</v>
      </c>
      <c r="F114" s="18" t="s">
        <v>45</v>
      </c>
      <c r="G114" s="18" t="s">
        <v>42</v>
      </c>
      <c r="H114" s="31">
        <v>0</v>
      </c>
      <c r="I114" s="32">
        <v>0</v>
      </c>
      <c r="J114" s="31">
        <v>0</v>
      </c>
      <c r="K114" s="31">
        <v>0</v>
      </c>
      <c r="L114" s="31">
        <v>0</v>
      </c>
      <c r="M114" s="80">
        <v>0</v>
      </c>
      <c r="N114" s="31">
        <v>0</v>
      </c>
      <c r="O114" s="31">
        <f t="shared" si="57"/>
        <v>0</v>
      </c>
    </row>
    <row r="115" spans="1:15" ht="14.25" customHeight="1" x14ac:dyDescent="0.25">
      <c r="A115" s="84"/>
      <c r="B115" s="87"/>
      <c r="C115" s="4"/>
      <c r="D115" s="18" t="s">
        <v>40</v>
      </c>
      <c r="E115" s="18" t="s">
        <v>41</v>
      </c>
      <c r="F115" s="18" t="s">
        <v>46</v>
      </c>
      <c r="G115" s="18" t="s">
        <v>42</v>
      </c>
      <c r="H115" s="31">
        <v>0</v>
      </c>
      <c r="I115" s="32">
        <v>0</v>
      </c>
      <c r="J115" s="31">
        <v>0</v>
      </c>
      <c r="K115" s="31">
        <v>0</v>
      </c>
      <c r="L115" s="31">
        <v>0</v>
      </c>
      <c r="M115" s="80">
        <v>0</v>
      </c>
      <c r="N115" s="31">
        <v>0</v>
      </c>
      <c r="O115" s="31">
        <f t="shared" si="57"/>
        <v>0</v>
      </c>
    </row>
    <row r="116" spans="1:15" ht="11.25" customHeight="1" x14ac:dyDescent="0.25">
      <c r="A116" s="85"/>
      <c r="B116" s="4" t="s">
        <v>47</v>
      </c>
      <c r="C116" s="4"/>
      <c r="D116" s="18" t="s">
        <v>40</v>
      </c>
      <c r="E116" s="18"/>
      <c r="F116" s="18"/>
      <c r="G116" s="18"/>
      <c r="H116" s="31">
        <v>0</v>
      </c>
      <c r="I116" s="32">
        <v>0</v>
      </c>
      <c r="J116" s="31">
        <v>0</v>
      </c>
      <c r="K116" s="31">
        <v>0</v>
      </c>
      <c r="L116" s="31">
        <v>0</v>
      </c>
      <c r="M116" s="80">
        <v>0</v>
      </c>
      <c r="N116" s="31">
        <v>0</v>
      </c>
      <c r="O116" s="31">
        <f t="shared" si="57"/>
        <v>0</v>
      </c>
    </row>
    <row r="117" spans="1:15" hidden="1" x14ac:dyDescent="0.25">
      <c r="A117" s="4"/>
      <c r="B117" s="4"/>
      <c r="C117" s="4"/>
      <c r="D117" s="21"/>
      <c r="E117" s="17"/>
      <c r="F117" s="18"/>
      <c r="G117" s="17"/>
      <c r="H117" s="3"/>
      <c r="I117" s="11"/>
      <c r="J117" s="3"/>
      <c r="K117" s="3"/>
      <c r="L117" s="3"/>
      <c r="M117" s="44"/>
      <c r="N117" s="3"/>
      <c r="O117" s="3"/>
    </row>
    <row r="118" spans="1:15" s="73" customFormat="1" ht="74.25" customHeight="1" x14ac:dyDescent="0.25">
      <c r="A118" s="83" t="s">
        <v>50</v>
      </c>
      <c r="B118" s="77" t="s">
        <v>97</v>
      </c>
      <c r="C118" s="75" t="s">
        <v>86</v>
      </c>
      <c r="D118" s="76"/>
      <c r="E118" s="76"/>
      <c r="F118" s="76"/>
      <c r="G118" s="76"/>
      <c r="H118" s="78">
        <f t="shared" ref="H118:O118" si="58">SUM(H119:H123)</f>
        <v>0</v>
      </c>
      <c r="I118" s="79">
        <f t="shared" si="58"/>
        <v>0</v>
      </c>
      <c r="J118" s="78">
        <f t="shared" si="58"/>
        <v>0</v>
      </c>
      <c r="K118" s="78">
        <f t="shared" si="58"/>
        <v>0</v>
      </c>
      <c r="L118" s="78">
        <f t="shared" si="58"/>
        <v>0</v>
      </c>
      <c r="M118" s="78">
        <f t="shared" ref="M118" si="59">SUM(M119:M123)</f>
        <v>0</v>
      </c>
      <c r="N118" s="78">
        <f t="shared" si="58"/>
        <v>0</v>
      </c>
      <c r="O118" s="78">
        <f t="shared" si="58"/>
        <v>0</v>
      </c>
    </row>
    <row r="119" spans="1:15" s="73" customFormat="1" ht="12.75" customHeight="1" x14ac:dyDescent="0.25">
      <c r="A119" s="84"/>
      <c r="B119" s="86" t="s">
        <v>39</v>
      </c>
      <c r="C119" s="74"/>
      <c r="D119" s="76"/>
      <c r="E119" s="76" t="s">
        <v>41</v>
      </c>
      <c r="F119" s="76" t="s">
        <v>11</v>
      </c>
      <c r="G119" s="76" t="s">
        <v>42</v>
      </c>
      <c r="H119" s="80">
        <v>0</v>
      </c>
      <c r="I119" s="81">
        <v>0</v>
      </c>
      <c r="J119" s="80">
        <v>0</v>
      </c>
      <c r="K119" s="80">
        <v>0</v>
      </c>
      <c r="L119" s="80">
        <v>0</v>
      </c>
      <c r="M119" s="80">
        <v>0</v>
      </c>
      <c r="N119" s="80">
        <v>0</v>
      </c>
      <c r="O119" s="80">
        <f>SUM(H119:N119)</f>
        <v>0</v>
      </c>
    </row>
    <row r="120" spans="1:15" s="73" customFormat="1" ht="12" customHeight="1" x14ac:dyDescent="0.25">
      <c r="A120" s="84"/>
      <c r="B120" s="87"/>
      <c r="C120" s="74"/>
      <c r="D120" s="76" t="s">
        <v>40</v>
      </c>
      <c r="E120" s="76" t="s">
        <v>41</v>
      </c>
      <c r="F120" s="76" t="s">
        <v>43</v>
      </c>
      <c r="G120" s="76" t="s">
        <v>42</v>
      </c>
      <c r="H120" s="80">
        <v>0</v>
      </c>
      <c r="I120" s="81">
        <v>0</v>
      </c>
      <c r="J120" s="80">
        <v>0</v>
      </c>
      <c r="K120" s="80">
        <v>0</v>
      </c>
      <c r="L120" s="80">
        <v>0</v>
      </c>
      <c r="M120" s="80">
        <v>0</v>
      </c>
      <c r="N120" s="80">
        <v>0</v>
      </c>
      <c r="O120" s="80">
        <f t="shared" ref="O120:O123" si="60">SUM(H120:N120)</f>
        <v>0</v>
      </c>
    </row>
    <row r="121" spans="1:15" s="73" customFormat="1" ht="11.25" customHeight="1" x14ac:dyDescent="0.25">
      <c r="A121" s="84"/>
      <c r="B121" s="86" t="s">
        <v>44</v>
      </c>
      <c r="C121" s="74"/>
      <c r="D121" s="76" t="s">
        <v>40</v>
      </c>
      <c r="E121" s="76" t="s">
        <v>41</v>
      </c>
      <c r="F121" s="76" t="s">
        <v>45</v>
      </c>
      <c r="G121" s="76" t="s">
        <v>42</v>
      </c>
      <c r="H121" s="80">
        <v>0</v>
      </c>
      <c r="I121" s="81">
        <v>0</v>
      </c>
      <c r="J121" s="80">
        <v>0</v>
      </c>
      <c r="K121" s="80">
        <v>0</v>
      </c>
      <c r="L121" s="80">
        <v>0</v>
      </c>
      <c r="M121" s="80">
        <v>0</v>
      </c>
      <c r="N121" s="80">
        <v>0</v>
      </c>
      <c r="O121" s="80">
        <f t="shared" si="60"/>
        <v>0</v>
      </c>
    </row>
    <row r="122" spans="1:15" s="73" customFormat="1" ht="14.25" customHeight="1" x14ac:dyDescent="0.25">
      <c r="A122" s="84"/>
      <c r="B122" s="87"/>
      <c r="C122" s="74"/>
      <c r="D122" s="76" t="s">
        <v>40</v>
      </c>
      <c r="E122" s="76" t="s">
        <v>41</v>
      </c>
      <c r="F122" s="76" t="s">
        <v>46</v>
      </c>
      <c r="G122" s="76" t="s">
        <v>42</v>
      </c>
      <c r="H122" s="80">
        <v>0</v>
      </c>
      <c r="I122" s="81">
        <v>0</v>
      </c>
      <c r="J122" s="80">
        <v>0</v>
      </c>
      <c r="K122" s="80">
        <v>0</v>
      </c>
      <c r="L122" s="80">
        <v>0</v>
      </c>
      <c r="M122" s="80">
        <v>0</v>
      </c>
      <c r="N122" s="80">
        <v>0</v>
      </c>
      <c r="O122" s="80">
        <f t="shared" si="60"/>
        <v>0</v>
      </c>
    </row>
    <row r="123" spans="1:15" s="73" customFormat="1" ht="11.25" customHeight="1" x14ac:dyDescent="0.25">
      <c r="A123" s="85"/>
      <c r="B123" s="74" t="s">
        <v>47</v>
      </c>
      <c r="C123" s="74"/>
      <c r="D123" s="76" t="s">
        <v>40</v>
      </c>
      <c r="E123" s="76"/>
      <c r="F123" s="76"/>
      <c r="G123" s="76"/>
      <c r="H123" s="80">
        <v>0</v>
      </c>
      <c r="I123" s="81">
        <v>0</v>
      </c>
      <c r="J123" s="80">
        <v>0</v>
      </c>
      <c r="K123" s="80">
        <v>0</v>
      </c>
      <c r="L123" s="80">
        <v>0</v>
      </c>
      <c r="M123" s="80">
        <v>0</v>
      </c>
      <c r="N123" s="80">
        <v>0</v>
      </c>
      <c r="O123" s="80">
        <f t="shared" si="60"/>
        <v>0</v>
      </c>
    </row>
    <row r="124" spans="1:15" s="73" customFormat="1" ht="74.25" customHeight="1" x14ac:dyDescent="0.25">
      <c r="A124" s="83" t="s">
        <v>50</v>
      </c>
      <c r="B124" s="77" t="s">
        <v>98</v>
      </c>
      <c r="C124" s="75" t="s">
        <v>86</v>
      </c>
      <c r="D124" s="76"/>
      <c r="E124" s="76"/>
      <c r="F124" s="76"/>
      <c r="G124" s="76"/>
      <c r="H124" s="78">
        <f t="shared" ref="H124:O124" si="61">SUM(H125:H129)</f>
        <v>0</v>
      </c>
      <c r="I124" s="79">
        <f t="shared" si="61"/>
        <v>0</v>
      </c>
      <c r="J124" s="78">
        <f t="shared" si="61"/>
        <v>0</v>
      </c>
      <c r="K124" s="78">
        <f t="shared" si="61"/>
        <v>0</v>
      </c>
      <c r="L124" s="78">
        <f t="shared" si="61"/>
        <v>0</v>
      </c>
      <c r="M124" s="78">
        <f t="shared" ref="M124" si="62">SUM(M125:M129)</f>
        <v>0</v>
      </c>
      <c r="N124" s="78">
        <f t="shared" si="61"/>
        <v>0</v>
      </c>
      <c r="O124" s="78">
        <f t="shared" si="61"/>
        <v>0</v>
      </c>
    </row>
    <row r="125" spans="1:15" s="73" customFormat="1" ht="12.75" customHeight="1" x14ac:dyDescent="0.25">
      <c r="A125" s="84"/>
      <c r="B125" s="86" t="s">
        <v>39</v>
      </c>
      <c r="C125" s="74"/>
      <c r="D125" s="76"/>
      <c r="E125" s="76" t="s">
        <v>41</v>
      </c>
      <c r="F125" s="76" t="s">
        <v>11</v>
      </c>
      <c r="G125" s="76" t="s">
        <v>42</v>
      </c>
      <c r="H125" s="80">
        <v>0</v>
      </c>
      <c r="I125" s="81">
        <v>0</v>
      </c>
      <c r="J125" s="80">
        <v>0</v>
      </c>
      <c r="K125" s="80">
        <v>0</v>
      </c>
      <c r="L125" s="80">
        <v>0</v>
      </c>
      <c r="M125" s="80">
        <v>0</v>
      </c>
      <c r="N125" s="80">
        <v>0</v>
      </c>
      <c r="O125" s="80">
        <f>SUM(H125:N125)</f>
        <v>0</v>
      </c>
    </row>
    <row r="126" spans="1:15" s="73" customFormat="1" ht="12" customHeight="1" x14ac:dyDescent="0.25">
      <c r="A126" s="84"/>
      <c r="B126" s="87"/>
      <c r="C126" s="74"/>
      <c r="D126" s="76" t="s">
        <v>40</v>
      </c>
      <c r="E126" s="76" t="s">
        <v>41</v>
      </c>
      <c r="F126" s="76" t="s">
        <v>43</v>
      </c>
      <c r="G126" s="76" t="s">
        <v>42</v>
      </c>
      <c r="H126" s="80">
        <v>0</v>
      </c>
      <c r="I126" s="81">
        <v>0</v>
      </c>
      <c r="J126" s="80">
        <v>0</v>
      </c>
      <c r="K126" s="80">
        <v>0</v>
      </c>
      <c r="L126" s="80">
        <v>0</v>
      </c>
      <c r="M126" s="80">
        <v>0</v>
      </c>
      <c r="N126" s="80">
        <v>0</v>
      </c>
      <c r="O126" s="80">
        <f t="shared" ref="O126:O129" si="63">SUM(H126:N126)</f>
        <v>0</v>
      </c>
    </row>
    <row r="127" spans="1:15" s="73" customFormat="1" ht="11.25" customHeight="1" x14ac:dyDescent="0.25">
      <c r="A127" s="84"/>
      <c r="B127" s="86" t="s">
        <v>44</v>
      </c>
      <c r="C127" s="74"/>
      <c r="D127" s="76" t="s">
        <v>40</v>
      </c>
      <c r="E127" s="76" t="s">
        <v>41</v>
      </c>
      <c r="F127" s="76" t="s">
        <v>45</v>
      </c>
      <c r="G127" s="76" t="s">
        <v>42</v>
      </c>
      <c r="H127" s="80">
        <v>0</v>
      </c>
      <c r="I127" s="81">
        <v>0</v>
      </c>
      <c r="J127" s="80">
        <v>0</v>
      </c>
      <c r="K127" s="80">
        <v>0</v>
      </c>
      <c r="L127" s="80">
        <v>0</v>
      </c>
      <c r="M127" s="80">
        <v>0</v>
      </c>
      <c r="N127" s="80">
        <v>0</v>
      </c>
      <c r="O127" s="80">
        <f t="shared" si="63"/>
        <v>0</v>
      </c>
    </row>
    <row r="128" spans="1:15" s="73" customFormat="1" ht="14.25" customHeight="1" x14ac:dyDescent="0.25">
      <c r="A128" s="84"/>
      <c r="B128" s="87"/>
      <c r="C128" s="74"/>
      <c r="D128" s="76" t="s">
        <v>40</v>
      </c>
      <c r="E128" s="76" t="s">
        <v>41</v>
      </c>
      <c r="F128" s="76" t="s">
        <v>46</v>
      </c>
      <c r="G128" s="76" t="s">
        <v>42</v>
      </c>
      <c r="H128" s="80">
        <v>0</v>
      </c>
      <c r="I128" s="81">
        <v>0</v>
      </c>
      <c r="J128" s="80">
        <v>0</v>
      </c>
      <c r="K128" s="80">
        <v>0</v>
      </c>
      <c r="L128" s="80">
        <v>0</v>
      </c>
      <c r="M128" s="80">
        <v>0</v>
      </c>
      <c r="N128" s="80">
        <v>0</v>
      </c>
      <c r="O128" s="80">
        <f t="shared" si="63"/>
        <v>0</v>
      </c>
    </row>
    <row r="129" spans="1:15" s="73" customFormat="1" ht="11.25" customHeight="1" x14ac:dyDescent="0.25">
      <c r="A129" s="85"/>
      <c r="B129" s="74" t="s">
        <v>47</v>
      </c>
      <c r="C129" s="74"/>
      <c r="D129" s="76" t="s">
        <v>40</v>
      </c>
      <c r="E129" s="76"/>
      <c r="F129" s="76"/>
      <c r="G129" s="76"/>
      <c r="H129" s="80">
        <v>0</v>
      </c>
      <c r="I129" s="81">
        <v>0</v>
      </c>
      <c r="J129" s="80">
        <v>0</v>
      </c>
      <c r="K129" s="80">
        <v>0</v>
      </c>
      <c r="L129" s="80">
        <v>0</v>
      </c>
      <c r="M129" s="80">
        <v>0</v>
      </c>
      <c r="N129" s="80">
        <v>0</v>
      </c>
      <c r="O129" s="80">
        <f t="shared" si="63"/>
        <v>0</v>
      </c>
    </row>
    <row r="130" spans="1:15" s="42" customFormat="1" x14ac:dyDescent="0.25">
      <c r="A130" s="69"/>
      <c r="B130" s="33" t="s">
        <v>22</v>
      </c>
      <c r="C130" s="69"/>
      <c r="D130" s="28"/>
      <c r="E130" s="28"/>
      <c r="F130" s="70"/>
      <c r="G130" s="28"/>
      <c r="H130" s="71"/>
      <c r="I130" s="72"/>
      <c r="J130" s="71"/>
      <c r="K130" s="71"/>
      <c r="L130" s="71"/>
      <c r="M130" s="71"/>
      <c r="N130" s="71"/>
      <c r="O130" s="71"/>
    </row>
    <row r="131" spans="1:15" s="42" customFormat="1" x14ac:dyDescent="0.25">
      <c r="A131" s="69"/>
      <c r="B131" s="82" t="s">
        <v>99</v>
      </c>
      <c r="C131" s="69"/>
      <c r="D131" s="28"/>
      <c r="E131" s="28"/>
      <c r="F131" s="70"/>
      <c r="G131" s="28"/>
      <c r="H131" s="71"/>
      <c r="I131" s="72"/>
      <c r="J131" s="71"/>
      <c r="K131" s="71"/>
      <c r="L131" s="71"/>
      <c r="M131" s="71"/>
      <c r="N131" s="71"/>
      <c r="O131" s="71"/>
    </row>
    <row r="132" spans="1:15" s="42" customFormat="1" x14ac:dyDescent="0.25">
      <c r="A132" s="69"/>
      <c r="B132" s="69"/>
      <c r="C132" s="69"/>
      <c r="D132" s="28"/>
      <c r="E132" s="28"/>
      <c r="F132" s="70"/>
      <c r="G132" s="28"/>
      <c r="H132" s="71"/>
      <c r="I132" s="72"/>
      <c r="J132" s="71"/>
      <c r="K132" s="71"/>
      <c r="L132" s="71"/>
      <c r="M132" s="71"/>
      <c r="N132" s="71"/>
      <c r="O132" s="71"/>
    </row>
    <row r="133" spans="1:15" s="42" customFormat="1" x14ac:dyDescent="0.25">
      <c r="A133" s="69"/>
      <c r="B133" s="69"/>
      <c r="C133" s="69"/>
      <c r="D133" s="28"/>
      <c r="E133" s="28"/>
      <c r="F133" s="70"/>
      <c r="G133" s="28"/>
      <c r="H133" s="71"/>
      <c r="I133" s="72"/>
      <c r="J133" s="71"/>
      <c r="K133" s="71"/>
      <c r="L133" s="71"/>
      <c r="M133" s="71"/>
      <c r="N133" s="71"/>
      <c r="O133" s="71"/>
    </row>
    <row r="134" spans="1:15" s="42" customFormat="1" x14ac:dyDescent="0.25">
      <c r="A134" s="69"/>
      <c r="B134" s="69"/>
      <c r="C134" s="69"/>
      <c r="D134" s="28"/>
      <c r="E134" s="28"/>
      <c r="F134" s="70"/>
      <c r="G134" s="28"/>
      <c r="H134" s="71"/>
      <c r="I134" s="72"/>
      <c r="J134" s="71"/>
      <c r="K134" s="71"/>
      <c r="L134" s="71"/>
      <c r="M134" s="71"/>
      <c r="N134" s="71"/>
      <c r="O134" s="71"/>
    </row>
    <row r="135" spans="1:15" s="42" customFormat="1" x14ac:dyDescent="0.25">
      <c r="A135" s="69"/>
      <c r="B135" s="69"/>
      <c r="C135" s="69"/>
      <c r="D135" s="28"/>
      <c r="E135" s="28"/>
      <c r="F135" s="70"/>
      <c r="G135" s="28"/>
      <c r="H135" s="71"/>
      <c r="I135" s="72"/>
      <c r="J135" s="71"/>
      <c r="K135" s="71"/>
      <c r="L135" s="71"/>
      <c r="M135" s="71"/>
      <c r="N135" s="71"/>
      <c r="O135" s="71"/>
    </row>
    <row r="136" spans="1:15" s="42" customFormat="1" x14ac:dyDescent="0.25">
      <c r="A136" s="69"/>
      <c r="B136" s="69"/>
      <c r="C136" s="69"/>
      <c r="D136" s="28"/>
      <c r="E136" s="28"/>
      <c r="F136" s="70"/>
      <c r="G136" s="28"/>
      <c r="H136" s="71"/>
      <c r="I136" s="72"/>
      <c r="J136" s="71"/>
      <c r="K136" s="71"/>
      <c r="L136" s="71"/>
      <c r="M136" s="71"/>
      <c r="N136" s="71"/>
      <c r="O136" s="71"/>
    </row>
    <row r="137" spans="1:15" s="42" customFormat="1" x14ac:dyDescent="0.25">
      <c r="A137" s="69"/>
      <c r="B137" s="69"/>
      <c r="C137" s="69"/>
      <c r="D137" s="28"/>
      <c r="E137" s="28"/>
      <c r="F137" s="70"/>
      <c r="G137" s="28"/>
      <c r="H137" s="71"/>
      <c r="I137" s="72"/>
      <c r="J137" s="71"/>
      <c r="K137" s="71"/>
      <c r="L137" s="71"/>
      <c r="M137" s="71"/>
      <c r="N137" s="71"/>
      <c r="O137" s="71"/>
    </row>
    <row r="138" spans="1:15" s="42" customFormat="1" x14ac:dyDescent="0.25">
      <c r="A138" s="69"/>
      <c r="B138" s="69"/>
      <c r="C138" s="69"/>
      <c r="D138" s="28"/>
      <c r="E138" s="28"/>
      <c r="F138" s="70"/>
      <c r="G138" s="28"/>
      <c r="H138" s="71"/>
      <c r="I138" s="72"/>
      <c r="J138" s="71"/>
      <c r="K138" s="71"/>
      <c r="L138" s="71"/>
      <c r="M138" s="71"/>
      <c r="N138" s="71"/>
      <c r="O138" s="71"/>
    </row>
    <row r="139" spans="1:15" s="42" customFormat="1" x14ac:dyDescent="0.25">
      <c r="A139" s="69"/>
      <c r="B139" s="69"/>
      <c r="C139" s="69"/>
      <c r="D139" s="28"/>
      <c r="E139" s="28"/>
      <c r="F139" s="70"/>
      <c r="G139" s="28"/>
      <c r="H139" s="71"/>
      <c r="I139" s="72"/>
      <c r="J139" s="71"/>
      <c r="K139" s="71"/>
      <c r="L139" s="71"/>
      <c r="M139" s="71"/>
      <c r="N139" s="71"/>
      <c r="O139" s="71"/>
    </row>
    <row r="140" spans="1:15" s="42" customFormat="1" x14ac:dyDescent="0.25">
      <c r="A140" s="69"/>
      <c r="B140" s="69"/>
      <c r="C140" s="69"/>
      <c r="D140" s="28"/>
      <c r="E140" s="28"/>
      <c r="F140" s="70"/>
      <c r="G140" s="28"/>
      <c r="H140" s="71"/>
      <c r="I140" s="72"/>
      <c r="J140" s="71"/>
      <c r="K140" s="71"/>
      <c r="L140" s="71"/>
      <c r="M140" s="71"/>
      <c r="N140" s="71"/>
      <c r="O140" s="71"/>
    </row>
    <row r="141" spans="1:15" s="42" customFormat="1" x14ac:dyDescent="0.25">
      <c r="A141" s="69"/>
      <c r="B141" s="69"/>
      <c r="C141" s="69"/>
      <c r="D141" s="28"/>
      <c r="E141" s="28"/>
      <c r="F141" s="70"/>
      <c r="G141" s="28"/>
      <c r="H141" s="71"/>
      <c r="I141" s="72"/>
      <c r="J141" s="71"/>
      <c r="K141" s="71"/>
      <c r="L141" s="71"/>
      <c r="M141" s="71"/>
      <c r="N141" s="71"/>
      <c r="O141" s="71"/>
    </row>
    <row r="142" spans="1:15" s="42" customFormat="1" x14ac:dyDescent="0.25">
      <c r="A142" s="69"/>
      <c r="B142" s="69"/>
      <c r="C142" s="69"/>
      <c r="D142" s="28"/>
      <c r="E142" s="28"/>
      <c r="F142" s="70"/>
      <c r="G142" s="28"/>
      <c r="H142" s="71"/>
      <c r="I142" s="72"/>
      <c r="J142" s="71"/>
      <c r="K142" s="71"/>
      <c r="L142" s="71"/>
      <c r="M142" s="71"/>
      <c r="N142" s="71"/>
      <c r="O142" s="71"/>
    </row>
    <row r="143" spans="1:15" s="42" customFormat="1" x14ac:dyDescent="0.25">
      <c r="A143" s="69"/>
      <c r="B143" s="69"/>
      <c r="C143" s="69"/>
      <c r="D143" s="28"/>
      <c r="E143" s="28"/>
      <c r="F143" s="70"/>
      <c r="G143" s="28"/>
      <c r="H143" s="71"/>
      <c r="I143" s="72"/>
      <c r="J143" s="71"/>
      <c r="K143" s="71"/>
      <c r="L143" s="71"/>
      <c r="M143" s="71"/>
      <c r="N143" s="71"/>
      <c r="O143" s="71"/>
    </row>
    <row r="144" spans="1:15" s="42" customFormat="1" x14ac:dyDescent="0.25">
      <c r="A144" s="69"/>
      <c r="B144" s="69"/>
      <c r="C144" s="69"/>
      <c r="D144" s="28"/>
      <c r="E144" s="28"/>
      <c r="F144" s="70"/>
      <c r="G144" s="28"/>
      <c r="H144" s="71"/>
      <c r="I144" s="72"/>
      <c r="J144" s="71"/>
      <c r="K144" s="71"/>
      <c r="L144" s="71"/>
      <c r="M144" s="71"/>
      <c r="N144" s="71"/>
      <c r="O144" s="71"/>
    </row>
    <row r="145" spans="1:15" s="42" customFormat="1" x14ac:dyDescent="0.25">
      <c r="A145" s="69"/>
      <c r="B145" s="69"/>
      <c r="C145" s="69"/>
      <c r="D145" s="28"/>
      <c r="E145" s="28"/>
      <c r="F145" s="70"/>
      <c r="G145" s="28"/>
      <c r="H145" s="71"/>
      <c r="I145" s="72"/>
      <c r="J145" s="71"/>
      <c r="K145" s="71"/>
      <c r="L145" s="71"/>
      <c r="M145" s="71"/>
      <c r="N145" s="71"/>
      <c r="O145" s="71"/>
    </row>
    <row r="146" spans="1:15" x14ac:dyDescent="0.25">
      <c r="D146" s="28"/>
    </row>
  </sheetData>
  <mergeCells count="69">
    <mergeCell ref="D104:D105"/>
    <mergeCell ref="B99:B100"/>
    <mergeCell ref="B101:B102"/>
    <mergeCell ref="A111:A116"/>
    <mergeCell ref="B112:B113"/>
    <mergeCell ref="B114:B115"/>
    <mergeCell ref="B89:B90"/>
    <mergeCell ref="A92:A97"/>
    <mergeCell ref="B93:B94"/>
    <mergeCell ref="B95:B96"/>
    <mergeCell ref="A98:A103"/>
    <mergeCell ref="A104:A110"/>
    <mergeCell ref="B106:B107"/>
    <mergeCell ref="B108:B109"/>
    <mergeCell ref="J1:O1"/>
    <mergeCell ref="A3:O3"/>
    <mergeCell ref="C4:C5"/>
    <mergeCell ref="D4:G4"/>
    <mergeCell ref="H4:O4"/>
    <mergeCell ref="B9:B10"/>
    <mergeCell ref="B11:B12"/>
    <mergeCell ref="A14:A19"/>
    <mergeCell ref="B15:B16"/>
    <mergeCell ref="B17:B18"/>
    <mergeCell ref="A32:A37"/>
    <mergeCell ref="B33:B34"/>
    <mergeCell ref="B35:B36"/>
    <mergeCell ref="A38:A43"/>
    <mergeCell ref="A4:A5"/>
    <mergeCell ref="B4:B5"/>
    <mergeCell ref="B39:B40"/>
    <mergeCell ref="B41:B42"/>
    <mergeCell ref="A20:A25"/>
    <mergeCell ref="B21:B22"/>
    <mergeCell ref="B23:B24"/>
    <mergeCell ref="A26:A31"/>
    <mergeCell ref="B27:B28"/>
    <mergeCell ref="B29:B30"/>
    <mergeCell ref="A7:A13"/>
    <mergeCell ref="B7:B8"/>
    <mergeCell ref="A44:A49"/>
    <mergeCell ref="B45:B46"/>
    <mergeCell ref="B47:B48"/>
    <mergeCell ref="A50:A55"/>
    <mergeCell ref="B51:B52"/>
    <mergeCell ref="B53:B54"/>
    <mergeCell ref="A56:A61"/>
    <mergeCell ref="B57:B58"/>
    <mergeCell ref="B59:B60"/>
    <mergeCell ref="A62:A67"/>
    <mergeCell ref="B63:B64"/>
    <mergeCell ref="B65:B66"/>
    <mergeCell ref="A68:A73"/>
    <mergeCell ref="B69:B70"/>
    <mergeCell ref="B71:B72"/>
    <mergeCell ref="A74:A79"/>
    <mergeCell ref="B75:B76"/>
    <mergeCell ref="B77:B78"/>
    <mergeCell ref="A80:A85"/>
    <mergeCell ref="B81:B82"/>
    <mergeCell ref="B83:B84"/>
    <mergeCell ref="A86:A91"/>
    <mergeCell ref="B87:B88"/>
    <mergeCell ref="A124:A129"/>
    <mergeCell ref="B125:B126"/>
    <mergeCell ref="B127:B128"/>
    <mergeCell ref="A118:A123"/>
    <mergeCell ref="B119:B120"/>
    <mergeCell ref="B121:B122"/>
  </mergeCells>
  <conditionalFormatting sqref="B14">
    <cfRule type="iconSet" priority="1">
      <iconSet iconSet="4RedToBlack">
        <cfvo type="percent" val="0"/>
        <cfvo type="percent" val="25"/>
        <cfvo type="percent" val="50"/>
        <cfvo type="percent" val="75"/>
      </iconSet>
    </cfRule>
  </conditionalFormatting>
  <pageMargins left="0.19685039370078741" right="0.11811023622047245" top="0.62992125984251968" bottom="0.11811023622047245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8"/>
  <sheetViews>
    <sheetView workbookViewId="0">
      <selection activeCell="B7" sqref="B7:B10"/>
    </sheetView>
  </sheetViews>
  <sheetFormatPr defaultRowHeight="15" x14ac:dyDescent="0.25"/>
  <cols>
    <col min="2" max="2" width="31" style="10" customWidth="1"/>
    <col min="3" max="3" width="13.85546875" customWidth="1"/>
    <col min="4" max="4" width="23.7109375" customWidth="1"/>
    <col min="5" max="5" width="10.42578125" style="9" customWidth="1"/>
    <col min="6" max="6" width="10.140625" style="12" customWidth="1"/>
    <col min="7" max="7" width="10.140625" style="9" customWidth="1"/>
    <col min="8" max="11" width="8.85546875" style="9" customWidth="1"/>
    <col min="12" max="12" width="10.85546875" style="9" bestFit="1" customWidth="1"/>
    <col min="260" max="260" width="33.7109375" customWidth="1"/>
    <col min="261" max="261" width="13.85546875" customWidth="1"/>
    <col min="262" max="262" width="28.140625" customWidth="1"/>
    <col min="263" max="263" width="9.5703125" customWidth="1"/>
    <col min="264" max="264" width="9.42578125" customWidth="1"/>
    <col min="265" max="267" width="8.85546875" customWidth="1"/>
    <col min="268" max="268" width="9.28515625" bestFit="1" customWidth="1"/>
    <col min="516" max="516" width="33.7109375" customWidth="1"/>
    <col min="517" max="517" width="13.85546875" customWidth="1"/>
    <col min="518" max="518" width="28.140625" customWidth="1"/>
    <col min="519" max="519" width="9.5703125" customWidth="1"/>
    <col min="520" max="520" width="9.42578125" customWidth="1"/>
    <col min="521" max="523" width="8.85546875" customWidth="1"/>
    <col min="524" max="524" width="9.28515625" bestFit="1" customWidth="1"/>
    <col min="772" max="772" width="33.7109375" customWidth="1"/>
    <col min="773" max="773" width="13.85546875" customWidth="1"/>
    <col min="774" max="774" width="28.140625" customWidth="1"/>
    <col min="775" max="775" width="9.5703125" customWidth="1"/>
    <col min="776" max="776" width="9.42578125" customWidth="1"/>
    <col min="777" max="779" width="8.85546875" customWidth="1"/>
    <col min="780" max="780" width="9.28515625" bestFit="1" customWidth="1"/>
    <col min="1028" max="1028" width="33.7109375" customWidth="1"/>
    <col min="1029" max="1029" width="13.85546875" customWidth="1"/>
    <col min="1030" max="1030" width="28.140625" customWidth="1"/>
    <col min="1031" max="1031" width="9.5703125" customWidth="1"/>
    <col min="1032" max="1032" width="9.42578125" customWidth="1"/>
    <col min="1033" max="1035" width="8.85546875" customWidth="1"/>
    <col min="1036" max="1036" width="9.28515625" bestFit="1" customWidth="1"/>
    <col min="1284" max="1284" width="33.7109375" customWidth="1"/>
    <col min="1285" max="1285" width="13.85546875" customWidth="1"/>
    <col min="1286" max="1286" width="28.140625" customWidth="1"/>
    <col min="1287" max="1287" width="9.5703125" customWidth="1"/>
    <col min="1288" max="1288" width="9.42578125" customWidth="1"/>
    <col min="1289" max="1291" width="8.85546875" customWidth="1"/>
    <col min="1292" max="1292" width="9.28515625" bestFit="1" customWidth="1"/>
    <col min="1540" max="1540" width="33.7109375" customWidth="1"/>
    <col min="1541" max="1541" width="13.85546875" customWidth="1"/>
    <col min="1542" max="1542" width="28.140625" customWidth="1"/>
    <col min="1543" max="1543" width="9.5703125" customWidth="1"/>
    <col min="1544" max="1544" width="9.42578125" customWidth="1"/>
    <col min="1545" max="1547" width="8.85546875" customWidth="1"/>
    <col min="1548" max="1548" width="9.28515625" bestFit="1" customWidth="1"/>
    <col min="1796" max="1796" width="33.7109375" customWidth="1"/>
    <col min="1797" max="1797" width="13.85546875" customWidth="1"/>
    <col min="1798" max="1798" width="28.140625" customWidth="1"/>
    <col min="1799" max="1799" width="9.5703125" customWidth="1"/>
    <col min="1800" max="1800" width="9.42578125" customWidth="1"/>
    <col min="1801" max="1803" width="8.85546875" customWidth="1"/>
    <col min="1804" max="1804" width="9.28515625" bestFit="1" customWidth="1"/>
    <col min="2052" max="2052" width="33.7109375" customWidth="1"/>
    <col min="2053" max="2053" width="13.85546875" customWidth="1"/>
    <col min="2054" max="2054" width="28.140625" customWidth="1"/>
    <col min="2055" max="2055" width="9.5703125" customWidth="1"/>
    <col min="2056" max="2056" width="9.42578125" customWidth="1"/>
    <col min="2057" max="2059" width="8.85546875" customWidth="1"/>
    <col min="2060" max="2060" width="9.28515625" bestFit="1" customWidth="1"/>
    <col min="2308" max="2308" width="33.7109375" customWidth="1"/>
    <col min="2309" max="2309" width="13.85546875" customWidth="1"/>
    <col min="2310" max="2310" width="28.140625" customWidth="1"/>
    <col min="2311" max="2311" width="9.5703125" customWidth="1"/>
    <col min="2312" max="2312" width="9.42578125" customWidth="1"/>
    <col min="2313" max="2315" width="8.85546875" customWidth="1"/>
    <col min="2316" max="2316" width="9.28515625" bestFit="1" customWidth="1"/>
    <col min="2564" max="2564" width="33.7109375" customWidth="1"/>
    <col min="2565" max="2565" width="13.85546875" customWidth="1"/>
    <col min="2566" max="2566" width="28.140625" customWidth="1"/>
    <col min="2567" max="2567" width="9.5703125" customWidth="1"/>
    <col min="2568" max="2568" width="9.42578125" customWidth="1"/>
    <col min="2569" max="2571" width="8.85546875" customWidth="1"/>
    <col min="2572" max="2572" width="9.28515625" bestFit="1" customWidth="1"/>
    <col min="2820" max="2820" width="33.7109375" customWidth="1"/>
    <col min="2821" max="2821" width="13.85546875" customWidth="1"/>
    <col min="2822" max="2822" width="28.140625" customWidth="1"/>
    <col min="2823" max="2823" width="9.5703125" customWidth="1"/>
    <col min="2824" max="2824" width="9.42578125" customWidth="1"/>
    <col min="2825" max="2827" width="8.85546875" customWidth="1"/>
    <col min="2828" max="2828" width="9.28515625" bestFit="1" customWidth="1"/>
    <col min="3076" max="3076" width="33.7109375" customWidth="1"/>
    <col min="3077" max="3077" width="13.85546875" customWidth="1"/>
    <col min="3078" max="3078" width="28.140625" customWidth="1"/>
    <col min="3079" max="3079" width="9.5703125" customWidth="1"/>
    <col min="3080" max="3080" width="9.42578125" customWidth="1"/>
    <col min="3081" max="3083" width="8.85546875" customWidth="1"/>
    <col min="3084" max="3084" width="9.28515625" bestFit="1" customWidth="1"/>
    <col min="3332" max="3332" width="33.7109375" customWidth="1"/>
    <col min="3333" max="3333" width="13.85546875" customWidth="1"/>
    <col min="3334" max="3334" width="28.140625" customWidth="1"/>
    <col min="3335" max="3335" width="9.5703125" customWidth="1"/>
    <col min="3336" max="3336" width="9.42578125" customWidth="1"/>
    <col min="3337" max="3339" width="8.85546875" customWidth="1"/>
    <col min="3340" max="3340" width="9.28515625" bestFit="1" customWidth="1"/>
    <col min="3588" max="3588" width="33.7109375" customWidth="1"/>
    <col min="3589" max="3589" width="13.85546875" customWidth="1"/>
    <col min="3590" max="3590" width="28.140625" customWidth="1"/>
    <col min="3591" max="3591" width="9.5703125" customWidth="1"/>
    <col min="3592" max="3592" width="9.42578125" customWidth="1"/>
    <col min="3593" max="3595" width="8.85546875" customWidth="1"/>
    <col min="3596" max="3596" width="9.28515625" bestFit="1" customWidth="1"/>
    <col min="3844" max="3844" width="33.7109375" customWidth="1"/>
    <col min="3845" max="3845" width="13.85546875" customWidth="1"/>
    <col min="3846" max="3846" width="28.140625" customWidth="1"/>
    <col min="3847" max="3847" width="9.5703125" customWidth="1"/>
    <col min="3848" max="3848" width="9.42578125" customWidth="1"/>
    <col min="3849" max="3851" width="8.85546875" customWidth="1"/>
    <col min="3852" max="3852" width="9.28515625" bestFit="1" customWidth="1"/>
    <col min="4100" max="4100" width="33.7109375" customWidth="1"/>
    <col min="4101" max="4101" width="13.85546875" customWidth="1"/>
    <col min="4102" max="4102" width="28.140625" customWidth="1"/>
    <col min="4103" max="4103" width="9.5703125" customWidth="1"/>
    <col min="4104" max="4104" width="9.42578125" customWidth="1"/>
    <col min="4105" max="4107" width="8.85546875" customWidth="1"/>
    <col min="4108" max="4108" width="9.28515625" bestFit="1" customWidth="1"/>
    <col min="4356" max="4356" width="33.7109375" customWidth="1"/>
    <col min="4357" max="4357" width="13.85546875" customWidth="1"/>
    <col min="4358" max="4358" width="28.140625" customWidth="1"/>
    <col min="4359" max="4359" width="9.5703125" customWidth="1"/>
    <col min="4360" max="4360" width="9.42578125" customWidth="1"/>
    <col min="4361" max="4363" width="8.85546875" customWidth="1"/>
    <col min="4364" max="4364" width="9.28515625" bestFit="1" customWidth="1"/>
    <col min="4612" max="4612" width="33.7109375" customWidth="1"/>
    <col min="4613" max="4613" width="13.85546875" customWidth="1"/>
    <col min="4614" max="4614" width="28.140625" customWidth="1"/>
    <col min="4615" max="4615" width="9.5703125" customWidth="1"/>
    <col min="4616" max="4616" width="9.42578125" customWidth="1"/>
    <col min="4617" max="4619" width="8.85546875" customWidth="1"/>
    <col min="4620" max="4620" width="9.28515625" bestFit="1" customWidth="1"/>
    <col min="4868" max="4868" width="33.7109375" customWidth="1"/>
    <col min="4869" max="4869" width="13.85546875" customWidth="1"/>
    <col min="4870" max="4870" width="28.140625" customWidth="1"/>
    <col min="4871" max="4871" width="9.5703125" customWidth="1"/>
    <col min="4872" max="4872" width="9.42578125" customWidth="1"/>
    <col min="4873" max="4875" width="8.85546875" customWidth="1"/>
    <col min="4876" max="4876" width="9.28515625" bestFit="1" customWidth="1"/>
    <col min="5124" max="5124" width="33.7109375" customWidth="1"/>
    <col min="5125" max="5125" width="13.85546875" customWidth="1"/>
    <col min="5126" max="5126" width="28.140625" customWidth="1"/>
    <col min="5127" max="5127" width="9.5703125" customWidth="1"/>
    <col min="5128" max="5128" width="9.42578125" customWidth="1"/>
    <col min="5129" max="5131" width="8.85546875" customWidth="1"/>
    <col min="5132" max="5132" width="9.28515625" bestFit="1" customWidth="1"/>
    <col min="5380" max="5380" width="33.7109375" customWidth="1"/>
    <col min="5381" max="5381" width="13.85546875" customWidth="1"/>
    <col min="5382" max="5382" width="28.140625" customWidth="1"/>
    <col min="5383" max="5383" width="9.5703125" customWidth="1"/>
    <col min="5384" max="5384" width="9.42578125" customWidth="1"/>
    <col min="5385" max="5387" width="8.85546875" customWidth="1"/>
    <col min="5388" max="5388" width="9.28515625" bestFit="1" customWidth="1"/>
    <col min="5636" max="5636" width="33.7109375" customWidth="1"/>
    <col min="5637" max="5637" width="13.85546875" customWidth="1"/>
    <col min="5638" max="5638" width="28.140625" customWidth="1"/>
    <col min="5639" max="5639" width="9.5703125" customWidth="1"/>
    <col min="5640" max="5640" width="9.42578125" customWidth="1"/>
    <col min="5641" max="5643" width="8.85546875" customWidth="1"/>
    <col min="5644" max="5644" width="9.28515625" bestFit="1" customWidth="1"/>
    <col min="5892" max="5892" width="33.7109375" customWidth="1"/>
    <col min="5893" max="5893" width="13.85546875" customWidth="1"/>
    <col min="5894" max="5894" width="28.140625" customWidth="1"/>
    <col min="5895" max="5895" width="9.5703125" customWidth="1"/>
    <col min="5896" max="5896" width="9.42578125" customWidth="1"/>
    <col min="5897" max="5899" width="8.85546875" customWidth="1"/>
    <col min="5900" max="5900" width="9.28515625" bestFit="1" customWidth="1"/>
    <col min="6148" max="6148" width="33.7109375" customWidth="1"/>
    <col min="6149" max="6149" width="13.85546875" customWidth="1"/>
    <col min="6150" max="6150" width="28.140625" customWidth="1"/>
    <col min="6151" max="6151" width="9.5703125" customWidth="1"/>
    <col min="6152" max="6152" width="9.42578125" customWidth="1"/>
    <col min="6153" max="6155" width="8.85546875" customWidth="1"/>
    <col min="6156" max="6156" width="9.28515625" bestFit="1" customWidth="1"/>
    <col min="6404" max="6404" width="33.7109375" customWidth="1"/>
    <col min="6405" max="6405" width="13.85546875" customWidth="1"/>
    <col min="6406" max="6406" width="28.140625" customWidth="1"/>
    <col min="6407" max="6407" width="9.5703125" customWidth="1"/>
    <col min="6408" max="6408" width="9.42578125" customWidth="1"/>
    <col min="6409" max="6411" width="8.85546875" customWidth="1"/>
    <col min="6412" max="6412" width="9.28515625" bestFit="1" customWidth="1"/>
    <col min="6660" max="6660" width="33.7109375" customWidth="1"/>
    <col min="6661" max="6661" width="13.85546875" customWidth="1"/>
    <col min="6662" max="6662" width="28.140625" customWidth="1"/>
    <col min="6663" max="6663" width="9.5703125" customWidth="1"/>
    <col min="6664" max="6664" width="9.42578125" customWidth="1"/>
    <col min="6665" max="6667" width="8.85546875" customWidth="1"/>
    <col min="6668" max="6668" width="9.28515625" bestFit="1" customWidth="1"/>
    <col min="6916" max="6916" width="33.7109375" customWidth="1"/>
    <col min="6917" max="6917" width="13.85546875" customWidth="1"/>
    <col min="6918" max="6918" width="28.140625" customWidth="1"/>
    <col min="6919" max="6919" width="9.5703125" customWidth="1"/>
    <col min="6920" max="6920" width="9.42578125" customWidth="1"/>
    <col min="6921" max="6923" width="8.85546875" customWidth="1"/>
    <col min="6924" max="6924" width="9.28515625" bestFit="1" customWidth="1"/>
    <col min="7172" max="7172" width="33.7109375" customWidth="1"/>
    <col min="7173" max="7173" width="13.85546875" customWidth="1"/>
    <col min="7174" max="7174" width="28.140625" customWidth="1"/>
    <col min="7175" max="7175" width="9.5703125" customWidth="1"/>
    <col min="7176" max="7176" width="9.42578125" customWidth="1"/>
    <col min="7177" max="7179" width="8.85546875" customWidth="1"/>
    <col min="7180" max="7180" width="9.28515625" bestFit="1" customWidth="1"/>
    <col min="7428" max="7428" width="33.7109375" customWidth="1"/>
    <col min="7429" max="7429" width="13.85546875" customWidth="1"/>
    <col min="7430" max="7430" width="28.140625" customWidth="1"/>
    <col min="7431" max="7431" width="9.5703125" customWidth="1"/>
    <col min="7432" max="7432" width="9.42578125" customWidth="1"/>
    <col min="7433" max="7435" width="8.85546875" customWidth="1"/>
    <col min="7436" max="7436" width="9.28515625" bestFit="1" customWidth="1"/>
    <col min="7684" max="7684" width="33.7109375" customWidth="1"/>
    <col min="7685" max="7685" width="13.85546875" customWidth="1"/>
    <col min="7686" max="7686" width="28.140625" customWidth="1"/>
    <col min="7687" max="7687" width="9.5703125" customWidth="1"/>
    <col min="7688" max="7688" width="9.42578125" customWidth="1"/>
    <col min="7689" max="7691" width="8.85546875" customWidth="1"/>
    <col min="7692" max="7692" width="9.28515625" bestFit="1" customWidth="1"/>
    <col min="7940" max="7940" width="33.7109375" customWidth="1"/>
    <col min="7941" max="7941" width="13.85546875" customWidth="1"/>
    <col min="7942" max="7942" width="28.140625" customWidth="1"/>
    <col min="7943" max="7943" width="9.5703125" customWidth="1"/>
    <col min="7944" max="7944" width="9.42578125" customWidth="1"/>
    <col min="7945" max="7947" width="8.85546875" customWidth="1"/>
    <col min="7948" max="7948" width="9.28515625" bestFit="1" customWidth="1"/>
    <col min="8196" max="8196" width="33.7109375" customWidth="1"/>
    <col min="8197" max="8197" width="13.85546875" customWidth="1"/>
    <col min="8198" max="8198" width="28.140625" customWidth="1"/>
    <col min="8199" max="8199" width="9.5703125" customWidth="1"/>
    <col min="8200" max="8200" width="9.42578125" customWidth="1"/>
    <col min="8201" max="8203" width="8.85546875" customWidth="1"/>
    <col min="8204" max="8204" width="9.28515625" bestFit="1" customWidth="1"/>
    <col min="8452" max="8452" width="33.7109375" customWidth="1"/>
    <col min="8453" max="8453" width="13.85546875" customWidth="1"/>
    <col min="8454" max="8454" width="28.140625" customWidth="1"/>
    <col min="8455" max="8455" width="9.5703125" customWidth="1"/>
    <col min="8456" max="8456" width="9.42578125" customWidth="1"/>
    <col min="8457" max="8459" width="8.85546875" customWidth="1"/>
    <col min="8460" max="8460" width="9.28515625" bestFit="1" customWidth="1"/>
    <col min="8708" max="8708" width="33.7109375" customWidth="1"/>
    <col min="8709" max="8709" width="13.85546875" customWidth="1"/>
    <col min="8710" max="8710" width="28.140625" customWidth="1"/>
    <col min="8711" max="8711" width="9.5703125" customWidth="1"/>
    <col min="8712" max="8712" width="9.42578125" customWidth="1"/>
    <col min="8713" max="8715" width="8.85546875" customWidth="1"/>
    <col min="8716" max="8716" width="9.28515625" bestFit="1" customWidth="1"/>
    <col min="8964" max="8964" width="33.7109375" customWidth="1"/>
    <col min="8965" max="8965" width="13.85546875" customWidth="1"/>
    <col min="8966" max="8966" width="28.140625" customWidth="1"/>
    <col min="8967" max="8967" width="9.5703125" customWidth="1"/>
    <col min="8968" max="8968" width="9.42578125" customWidth="1"/>
    <col min="8969" max="8971" width="8.85546875" customWidth="1"/>
    <col min="8972" max="8972" width="9.28515625" bestFit="1" customWidth="1"/>
    <col min="9220" max="9220" width="33.7109375" customWidth="1"/>
    <col min="9221" max="9221" width="13.85546875" customWidth="1"/>
    <col min="9222" max="9222" width="28.140625" customWidth="1"/>
    <col min="9223" max="9223" width="9.5703125" customWidth="1"/>
    <col min="9224" max="9224" width="9.42578125" customWidth="1"/>
    <col min="9225" max="9227" width="8.85546875" customWidth="1"/>
    <col min="9228" max="9228" width="9.28515625" bestFit="1" customWidth="1"/>
    <col min="9476" max="9476" width="33.7109375" customWidth="1"/>
    <col min="9477" max="9477" width="13.85546875" customWidth="1"/>
    <col min="9478" max="9478" width="28.140625" customWidth="1"/>
    <col min="9479" max="9479" width="9.5703125" customWidth="1"/>
    <col min="9480" max="9480" width="9.42578125" customWidth="1"/>
    <col min="9481" max="9483" width="8.85546875" customWidth="1"/>
    <col min="9484" max="9484" width="9.28515625" bestFit="1" customWidth="1"/>
    <col min="9732" max="9732" width="33.7109375" customWidth="1"/>
    <col min="9733" max="9733" width="13.85546875" customWidth="1"/>
    <col min="9734" max="9734" width="28.140625" customWidth="1"/>
    <col min="9735" max="9735" width="9.5703125" customWidth="1"/>
    <col min="9736" max="9736" width="9.42578125" customWidth="1"/>
    <col min="9737" max="9739" width="8.85546875" customWidth="1"/>
    <col min="9740" max="9740" width="9.28515625" bestFit="1" customWidth="1"/>
    <col min="9988" max="9988" width="33.7109375" customWidth="1"/>
    <col min="9989" max="9989" width="13.85546875" customWidth="1"/>
    <col min="9990" max="9990" width="28.140625" customWidth="1"/>
    <col min="9991" max="9991" width="9.5703125" customWidth="1"/>
    <col min="9992" max="9992" width="9.42578125" customWidth="1"/>
    <col min="9993" max="9995" width="8.85546875" customWidth="1"/>
    <col min="9996" max="9996" width="9.28515625" bestFit="1" customWidth="1"/>
    <col min="10244" max="10244" width="33.7109375" customWidth="1"/>
    <col min="10245" max="10245" width="13.85546875" customWidth="1"/>
    <col min="10246" max="10246" width="28.140625" customWidth="1"/>
    <col min="10247" max="10247" width="9.5703125" customWidth="1"/>
    <col min="10248" max="10248" width="9.42578125" customWidth="1"/>
    <col min="10249" max="10251" width="8.85546875" customWidth="1"/>
    <col min="10252" max="10252" width="9.28515625" bestFit="1" customWidth="1"/>
    <col min="10500" max="10500" width="33.7109375" customWidth="1"/>
    <col min="10501" max="10501" width="13.85546875" customWidth="1"/>
    <col min="10502" max="10502" width="28.140625" customWidth="1"/>
    <col min="10503" max="10503" width="9.5703125" customWidth="1"/>
    <col min="10504" max="10504" width="9.42578125" customWidth="1"/>
    <col min="10505" max="10507" width="8.85546875" customWidth="1"/>
    <col min="10508" max="10508" width="9.28515625" bestFit="1" customWidth="1"/>
    <col min="10756" max="10756" width="33.7109375" customWidth="1"/>
    <col min="10757" max="10757" width="13.85546875" customWidth="1"/>
    <col min="10758" max="10758" width="28.140625" customWidth="1"/>
    <col min="10759" max="10759" width="9.5703125" customWidth="1"/>
    <col min="10760" max="10760" width="9.42578125" customWidth="1"/>
    <col min="10761" max="10763" width="8.85546875" customWidth="1"/>
    <col min="10764" max="10764" width="9.28515625" bestFit="1" customWidth="1"/>
    <col min="11012" max="11012" width="33.7109375" customWidth="1"/>
    <col min="11013" max="11013" width="13.85546875" customWidth="1"/>
    <col min="11014" max="11014" width="28.140625" customWidth="1"/>
    <col min="11015" max="11015" width="9.5703125" customWidth="1"/>
    <col min="11016" max="11016" width="9.42578125" customWidth="1"/>
    <col min="11017" max="11019" width="8.85546875" customWidth="1"/>
    <col min="11020" max="11020" width="9.28515625" bestFit="1" customWidth="1"/>
    <col min="11268" max="11268" width="33.7109375" customWidth="1"/>
    <col min="11269" max="11269" width="13.85546875" customWidth="1"/>
    <col min="11270" max="11270" width="28.140625" customWidth="1"/>
    <col min="11271" max="11271" width="9.5703125" customWidth="1"/>
    <col min="11272" max="11272" width="9.42578125" customWidth="1"/>
    <col min="11273" max="11275" width="8.85546875" customWidth="1"/>
    <col min="11276" max="11276" width="9.28515625" bestFit="1" customWidth="1"/>
    <col min="11524" max="11524" width="33.7109375" customWidth="1"/>
    <col min="11525" max="11525" width="13.85546875" customWidth="1"/>
    <col min="11526" max="11526" width="28.140625" customWidth="1"/>
    <col min="11527" max="11527" width="9.5703125" customWidth="1"/>
    <col min="11528" max="11528" width="9.42578125" customWidth="1"/>
    <col min="11529" max="11531" width="8.85546875" customWidth="1"/>
    <col min="11532" max="11532" width="9.28515625" bestFit="1" customWidth="1"/>
    <col min="11780" max="11780" width="33.7109375" customWidth="1"/>
    <col min="11781" max="11781" width="13.85546875" customWidth="1"/>
    <col min="11782" max="11782" width="28.140625" customWidth="1"/>
    <col min="11783" max="11783" width="9.5703125" customWidth="1"/>
    <col min="11784" max="11784" width="9.42578125" customWidth="1"/>
    <col min="11785" max="11787" width="8.85546875" customWidth="1"/>
    <col min="11788" max="11788" width="9.28515625" bestFit="1" customWidth="1"/>
    <col min="12036" max="12036" width="33.7109375" customWidth="1"/>
    <col min="12037" max="12037" width="13.85546875" customWidth="1"/>
    <col min="12038" max="12038" width="28.140625" customWidth="1"/>
    <col min="12039" max="12039" width="9.5703125" customWidth="1"/>
    <col min="12040" max="12040" width="9.42578125" customWidth="1"/>
    <col min="12041" max="12043" width="8.85546875" customWidth="1"/>
    <col min="12044" max="12044" width="9.28515625" bestFit="1" customWidth="1"/>
    <col min="12292" max="12292" width="33.7109375" customWidth="1"/>
    <col min="12293" max="12293" width="13.85546875" customWidth="1"/>
    <col min="12294" max="12294" width="28.140625" customWidth="1"/>
    <col min="12295" max="12295" width="9.5703125" customWidth="1"/>
    <col min="12296" max="12296" width="9.42578125" customWidth="1"/>
    <col min="12297" max="12299" width="8.85546875" customWidth="1"/>
    <col min="12300" max="12300" width="9.28515625" bestFit="1" customWidth="1"/>
    <col min="12548" max="12548" width="33.7109375" customWidth="1"/>
    <col min="12549" max="12549" width="13.85546875" customWidth="1"/>
    <col min="12550" max="12550" width="28.140625" customWidth="1"/>
    <col min="12551" max="12551" width="9.5703125" customWidth="1"/>
    <col min="12552" max="12552" width="9.42578125" customWidth="1"/>
    <col min="12553" max="12555" width="8.85546875" customWidth="1"/>
    <col min="12556" max="12556" width="9.28515625" bestFit="1" customWidth="1"/>
    <col min="12804" max="12804" width="33.7109375" customWidth="1"/>
    <col min="12805" max="12805" width="13.85546875" customWidth="1"/>
    <col min="12806" max="12806" width="28.140625" customWidth="1"/>
    <col min="12807" max="12807" width="9.5703125" customWidth="1"/>
    <col min="12808" max="12808" width="9.42578125" customWidth="1"/>
    <col min="12809" max="12811" width="8.85546875" customWidth="1"/>
    <col min="12812" max="12812" width="9.28515625" bestFit="1" customWidth="1"/>
    <col min="13060" max="13060" width="33.7109375" customWidth="1"/>
    <col min="13061" max="13061" width="13.85546875" customWidth="1"/>
    <col min="13062" max="13062" width="28.140625" customWidth="1"/>
    <col min="13063" max="13063" width="9.5703125" customWidth="1"/>
    <col min="13064" max="13064" width="9.42578125" customWidth="1"/>
    <col min="13065" max="13067" width="8.85546875" customWidth="1"/>
    <col min="13068" max="13068" width="9.28515625" bestFit="1" customWidth="1"/>
    <col min="13316" max="13316" width="33.7109375" customWidth="1"/>
    <col min="13317" max="13317" width="13.85546875" customWidth="1"/>
    <col min="13318" max="13318" width="28.140625" customWidth="1"/>
    <col min="13319" max="13319" width="9.5703125" customWidth="1"/>
    <col min="13320" max="13320" width="9.42578125" customWidth="1"/>
    <col min="13321" max="13323" width="8.85546875" customWidth="1"/>
    <col min="13324" max="13324" width="9.28515625" bestFit="1" customWidth="1"/>
    <col min="13572" max="13572" width="33.7109375" customWidth="1"/>
    <col min="13573" max="13573" width="13.85546875" customWidth="1"/>
    <col min="13574" max="13574" width="28.140625" customWidth="1"/>
    <col min="13575" max="13575" width="9.5703125" customWidth="1"/>
    <col min="13576" max="13576" width="9.42578125" customWidth="1"/>
    <col min="13577" max="13579" width="8.85546875" customWidth="1"/>
    <col min="13580" max="13580" width="9.28515625" bestFit="1" customWidth="1"/>
    <col min="13828" max="13828" width="33.7109375" customWidth="1"/>
    <col min="13829" max="13829" width="13.85546875" customWidth="1"/>
    <col min="13830" max="13830" width="28.140625" customWidth="1"/>
    <col min="13831" max="13831" width="9.5703125" customWidth="1"/>
    <col min="13832" max="13832" width="9.42578125" customWidth="1"/>
    <col min="13833" max="13835" width="8.85546875" customWidth="1"/>
    <col min="13836" max="13836" width="9.28515625" bestFit="1" customWidth="1"/>
    <col min="14084" max="14084" width="33.7109375" customWidth="1"/>
    <col min="14085" max="14085" width="13.85546875" customWidth="1"/>
    <col min="14086" max="14086" width="28.140625" customWidth="1"/>
    <col min="14087" max="14087" width="9.5703125" customWidth="1"/>
    <col min="14088" max="14088" width="9.42578125" customWidth="1"/>
    <col min="14089" max="14091" width="8.85546875" customWidth="1"/>
    <col min="14092" max="14092" width="9.28515625" bestFit="1" customWidth="1"/>
    <col min="14340" max="14340" width="33.7109375" customWidth="1"/>
    <col min="14341" max="14341" width="13.85546875" customWidth="1"/>
    <col min="14342" max="14342" width="28.140625" customWidth="1"/>
    <col min="14343" max="14343" width="9.5703125" customWidth="1"/>
    <col min="14344" max="14344" width="9.42578125" customWidth="1"/>
    <col min="14345" max="14347" width="8.85546875" customWidth="1"/>
    <col min="14348" max="14348" width="9.28515625" bestFit="1" customWidth="1"/>
    <col min="14596" max="14596" width="33.7109375" customWidth="1"/>
    <col min="14597" max="14597" width="13.85546875" customWidth="1"/>
    <col min="14598" max="14598" width="28.140625" customWidth="1"/>
    <col min="14599" max="14599" width="9.5703125" customWidth="1"/>
    <col min="14600" max="14600" width="9.42578125" customWidth="1"/>
    <col min="14601" max="14603" width="8.85546875" customWidth="1"/>
    <col min="14604" max="14604" width="9.28515625" bestFit="1" customWidth="1"/>
    <col min="14852" max="14852" width="33.7109375" customWidth="1"/>
    <col min="14853" max="14853" width="13.85546875" customWidth="1"/>
    <col min="14854" max="14854" width="28.140625" customWidth="1"/>
    <col min="14855" max="14855" width="9.5703125" customWidth="1"/>
    <col min="14856" max="14856" width="9.42578125" customWidth="1"/>
    <col min="14857" max="14859" width="8.85546875" customWidth="1"/>
    <col min="14860" max="14860" width="9.28515625" bestFit="1" customWidth="1"/>
    <col min="15108" max="15108" width="33.7109375" customWidth="1"/>
    <col min="15109" max="15109" width="13.85546875" customWidth="1"/>
    <col min="15110" max="15110" width="28.140625" customWidth="1"/>
    <col min="15111" max="15111" width="9.5703125" customWidth="1"/>
    <col min="15112" max="15112" width="9.42578125" customWidth="1"/>
    <col min="15113" max="15115" width="8.85546875" customWidth="1"/>
    <col min="15116" max="15116" width="9.28515625" bestFit="1" customWidth="1"/>
    <col min="15364" max="15364" width="33.7109375" customWidth="1"/>
    <col min="15365" max="15365" width="13.85546875" customWidth="1"/>
    <col min="15366" max="15366" width="28.140625" customWidth="1"/>
    <col min="15367" max="15367" width="9.5703125" customWidth="1"/>
    <col min="15368" max="15368" width="9.42578125" customWidth="1"/>
    <col min="15369" max="15371" width="8.85546875" customWidth="1"/>
    <col min="15372" max="15372" width="9.28515625" bestFit="1" customWidth="1"/>
    <col min="15620" max="15620" width="33.7109375" customWidth="1"/>
    <col min="15621" max="15621" width="13.85546875" customWidth="1"/>
    <col min="15622" max="15622" width="28.140625" customWidth="1"/>
    <col min="15623" max="15623" width="9.5703125" customWidth="1"/>
    <col min="15624" max="15624" width="9.42578125" customWidth="1"/>
    <col min="15625" max="15627" width="8.85546875" customWidth="1"/>
    <col min="15628" max="15628" width="9.28515625" bestFit="1" customWidth="1"/>
    <col min="15876" max="15876" width="33.7109375" customWidth="1"/>
    <col min="15877" max="15877" width="13.85546875" customWidth="1"/>
    <col min="15878" max="15878" width="28.140625" customWidth="1"/>
    <col min="15879" max="15879" width="9.5703125" customWidth="1"/>
    <col min="15880" max="15880" width="9.42578125" customWidth="1"/>
    <col min="15881" max="15883" width="8.85546875" customWidth="1"/>
    <col min="15884" max="15884" width="9.28515625" bestFit="1" customWidth="1"/>
    <col min="16132" max="16132" width="33.7109375" customWidth="1"/>
    <col min="16133" max="16133" width="13.85546875" customWidth="1"/>
    <col min="16134" max="16134" width="28.140625" customWidth="1"/>
    <col min="16135" max="16135" width="9.5703125" customWidth="1"/>
    <col min="16136" max="16136" width="9.42578125" customWidth="1"/>
    <col min="16137" max="16139" width="8.85546875" customWidth="1"/>
    <col min="16140" max="16140" width="9.28515625" bestFit="1" customWidth="1"/>
  </cols>
  <sheetData>
    <row r="1" spans="1:12" ht="47.25" customHeight="1" x14ac:dyDescent="0.25">
      <c r="F1" s="96" t="s">
        <v>112</v>
      </c>
      <c r="G1" s="96"/>
      <c r="H1" s="96"/>
      <c r="I1" s="96"/>
      <c r="J1" s="96"/>
      <c r="K1" s="96"/>
      <c r="L1" s="96"/>
    </row>
    <row r="2" spans="1:12" ht="12" customHeight="1" x14ac:dyDescent="0.25"/>
    <row r="3" spans="1:12" ht="46.5" customHeight="1" x14ac:dyDescent="0.25">
      <c r="A3" s="97" t="s">
        <v>101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</row>
    <row r="4" spans="1:12" ht="30.75" customHeight="1" x14ac:dyDescent="0.25">
      <c r="A4" s="88" t="s">
        <v>0</v>
      </c>
      <c r="B4" s="120" t="s">
        <v>5</v>
      </c>
      <c r="C4" s="114" t="s">
        <v>6</v>
      </c>
      <c r="D4" s="115"/>
      <c r="E4" s="98" t="s">
        <v>31</v>
      </c>
      <c r="F4" s="99"/>
      <c r="G4" s="99"/>
      <c r="H4" s="99"/>
      <c r="I4" s="99"/>
      <c r="J4" s="99"/>
      <c r="K4" s="99"/>
      <c r="L4" s="100"/>
    </row>
    <row r="5" spans="1:12" ht="31.15" customHeight="1" x14ac:dyDescent="0.25">
      <c r="A5" s="89"/>
      <c r="B5" s="121"/>
      <c r="C5" s="116"/>
      <c r="D5" s="117"/>
      <c r="E5" s="5">
        <v>2020</v>
      </c>
      <c r="F5" s="13">
        <v>2021</v>
      </c>
      <c r="G5" s="5">
        <v>2022</v>
      </c>
      <c r="H5" s="5">
        <v>2023</v>
      </c>
      <c r="I5" s="5">
        <v>2024</v>
      </c>
      <c r="J5" s="45">
        <v>2025</v>
      </c>
      <c r="K5" s="5">
        <v>2026</v>
      </c>
      <c r="L5" s="5" t="s">
        <v>2</v>
      </c>
    </row>
    <row r="6" spans="1:12" s="1" customFormat="1" x14ac:dyDescent="0.25">
      <c r="A6" s="3">
        <v>1</v>
      </c>
      <c r="B6" s="11">
        <v>2</v>
      </c>
      <c r="C6" s="118">
        <v>3</v>
      </c>
      <c r="D6" s="119"/>
      <c r="E6" s="8">
        <v>4</v>
      </c>
      <c r="F6" s="14">
        <v>5</v>
      </c>
      <c r="G6" s="8">
        <v>6</v>
      </c>
      <c r="H6" s="8">
        <v>7</v>
      </c>
      <c r="I6" s="8">
        <v>8</v>
      </c>
      <c r="J6" s="46">
        <v>9</v>
      </c>
      <c r="K6" s="8">
        <v>10</v>
      </c>
      <c r="L6" s="8">
        <v>10</v>
      </c>
    </row>
    <row r="7" spans="1:12" ht="16.5" customHeight="1" x14ac:dyDescent="0.25">
      <c r="A7" s="90" t="s">
        <v>12</v>
      </c>
      <c r="B7" s="110" t="s">
        <v>102</v>
      </c>
      <c r="C7" s="108" t="s">
        <v>3</v>
      </c>
      <c r="D7" s="109"/>
      <c r="E7" s="29">
        <f t="shared" ref="E7:L7" si="0">SUM(E8:E10)</f>
        <v>1750000</v>
      </c>
      <c r="F7" s="30">
        <f t="shared" si="0"/>
        <v>3773973.9799999995</v>
      </c>
      <c r="G7" s="29">
        <f t="shared" si="0"/>
        <v>6803756.6200000001</v>
      </c>
      <c r="H7" s="29">
        <f t="shared" si="0"/>
        <v>180000</v>
      </c>
      <c r="I7" s="29">
        <f t="shared" si="0"/>
        <v>200000</v>
      </c>
      <c r="J7" s="78">
        <f t="shared" ref="J7" si="1">SUM(J8:J10)</f>
        <v>100000</v>
      </c>
      <c r="K7" s="29">
        <f t="shared" si="0"/>
        <v>0</v>
      </c>
      <c r="L7" s="41">
        <f t="shared" si="0"/>
        <v>12807730.6</v>
      </c>
    </row>
    <row r="8" spans="1:12" ht="36" customHeight="1" x14ac:dyDescent="0.25">
      <c r="A8" s="91"/>
      <c r="B8" s="111"/>
      <c r="C8" s="83" t="s">
        <v>105</v>
      </c>
      <c r="D8" s="6" t="s">
        <v>106</v>
      </c>
      <c r="E8" s="31">
        <f>E12</f>
        <v>150000</v>
      </c>
      <c r="F8" s="80">
        <f t="shared" ref="F8:K8" si="2">F12</f>
        <v>150000</v>
      </c>
      <c r="G8" s="80">
        <f t="shared" si="2"/>
        <v>190000</v>
      </c>
      <c r="H8" s="80">
        <f t="shared" si="2"/>
        <v>180000</v>
      </c>
      <c r="I8" s="80">
        <f t="shared" si="2"/>
        <v>200000</v>
      </c>
      <c r="J8" s="80">
        <f t="shared" si="2"/>
        <v>100000</v>
      </c>
      <c r="K8" s="80">
        <f t="shared" si="2"/>
        <v>0</v>
      </c>
      <c r="L8" s="31">
        <f>SUM(E8:K8)</f>
        <v>970000</v>
      </c>
    </row>
    <row r="9" spans="1:12" ht="45" customHeight="1" x14ac:dyDescent="0.25">
      <c r="A9" s="91"/>
      <c r="B9" s="111"/>
      <c r="C9" s="84"/>
      <c r="D9" s="7" t="s">
        <v>107</v>
      </c>
      <c r="E9" s="80">
        <f t="shared" ref="E9:K9" si="3">E13</f>
        <v>1600000</v>
      </c>
      <c r="F9" s="80">
        <f t="shared" si="3"/>
        <v>3623973.9799999995</v>
      </c>
      <c r="G9" s="80">
        <f t="shared" si="3"/>
        <v>6613756.6200000001</v>
      </c>
      <c r="H9" s="80">
        <f t="shared" si="3"/>
        <v>0</v>
      </c>
      <c r="I9" s="80">
        <f t="shared" si="3"/>
        <v>0</v>
      </c>
      <c r="J9" s="80">
        <f t="shared" si="3"/>
        <v>0</v>
      </c>
      <c r="K9" s="80">
        <f t="shared" si="3"/>
        <v>0</v>
      </c>
      <c r="L9" s="31">
        <f t="shared" ref="L9:L10" si="4">SUM(E9:K9)</f>
        <v>11837730.6</v>
      </c>
    </row>
    <row r="10" spans="1:12" ht="57" x14ac:dyDescent="0.25">
      <c r="A10" s="91"/>
      <c r="B10" s="111"/>
      <c r="C10" s="85"/>
      <c r="D10" s="6" t="s">
        <v>108</v>
      </c>
      <c r="E10" s="80">
        <f t="shared" ref="E10:K10" si="5">E14</f>
        <v>0</v>
      </c>
      <c r="F10" s="80">
        <f t="shared" si="5"/>
        <v>0</v>
      </c>
      <c r="G10" s="80">
        <f t="shared" si="5"/>
        <v>0</v>
      </c>
      <c r="H10" s="80">
        <f t="shared" si="5"/>
        <v>0</v>
      </c>
      <c r="I10" s="80">
        <f t="shared" si="5"/>
        <v>0</v>
      </c>
      <c r="J10" s="80">
        <f t="shared" si="5"/>
        <v>0</v>
      </c>
      <c r="K10" s="80">
        <f t="shared" si="5"/>
        <v>0</v>
      </c>
      <c r="L10" s="31">
        <f t="shared" si="4"/>
        <v>0</v>
      </c>
    </row>
    <row r="11" spans="1:12" ht="16.5" customHeight="1" x14ac:dyDescent="0.25">
      <c r="A11" s="93" t="s">
        <v>13</v>
      </c>
      <c r="B11" s="112" t="s">
        <v>21</v>
      </c>
      <c r="C11" s="108" t="s">
        <v>3</v>
      </c>
      <c r="D11" s="109"/>
      <c r="E11" s="29">
        <f t="shared" ref="E11:L11" si="6">SUM(E12:E14)</f>
        <v>1750000</v>
      </c>
      <c r="F11" s="30">
        <f t="shared" si="6"/>
        <v>3773973.9799999995</v>
      </c>
      <c r="G11" s="29">
        <f t="shared" si="6"/>
        <v>6803756.6200000001</v>
      </c>
      <c r="H11" s="29">
        <f t="shared" si="6"/>
        <v>180000</v>
      </c>
      <c r="I11" s="29">
        <f t="shared" si="6"/>
        <v>200000</v>
      </c>
      <c r="J11" s="78">
        <f t="shared" ref="J11" si="7">SUM(J12:J14)</f>
        <v>100000</v>
      </c>
      <c r="K11" s="29">
        <f t="shared" si="6"/>
        <v>0</v>
      </c>
      <c r="L11" s="29">
        <f t="shared" si="6"/>
        <v>12807730.6</v>
      </c>
    </row>
    <row r="12" spans="1:12" ht="45.75" customHeight="1" x14ac:dyDescent="0.25">
      <c r="A12" s="95"/>
      <c r="B12" s="113"/>
      <c r="C12" s="83" t="s">
        <v>105</v>
      </c>
      <c r="D12" s="6" t="s">
        <v>106</v>
      </c>
      <c r="E12" s="31">
        <f>E16+E20+E24+E28+E32+E36+E40+E44+E48+E52+E56+E60+E64+E68+E72+E76+E80+E84</f>
        <v>150000</v>
      </c>
      <c r="F12" s="80">
        <f t="shared" ref="F12:K12" si="8">F16+F20+F24+F28+F32+F36+F40+F44+F48+F52+F56+F60+F64+F68+F72+F76+F80+F84</f>
        <v>150000</v>
      </c>
      <c r="G12" s="80">
        <f t="shared" si="8"/>
        <v>190000</v>
      </c>
      <c r="H12" s="80">
        <f t="shared" si="8"/>
        <v>180000</v>
      </c>
      <c r="I12" s="80">
        <f t="shared" si="8"/>
        <v>200000</v>
      </c>
      <c r="J12" s="80">
        <f t="shared" si="8"/>
        <v>100000</v>
      </c>
      <c r="K12" s="80">
        <f t="shared" si="8"/>
        <v>0</v>
      </c>
      <c r="L12" s="31">
        <f>SUM(E12:K12)</f>
        <v>970000</v>
      </c>
    </row>
    <row r="13" spans="1:12" ht="54" customHeight="1" x14ac:dyDescent="0.25">
      <c r="A13" s="95"/>
      <c r="B13" s="113"/>
      <c r="C13" s="84"/>
      <c r="D13" s="7" t="s">
        <v>107</v>
      </c>
      <c r="E13" s="80">
        <f t="shared" ref="E13:K13" si="9">E17+E21+E25+E29+E33+E37+E41+E45+E49+E53+E57+E61+E65+E69+E73+E77+E81+E85</f>
        <v>1600000</v>
      </c>
      <c r="F13" s="80">
        <f t="shared" si="9"/>
        <v>3623973.9799999995</v>
      </c>
      <c r="G13" s="80">
        <f t="shared" si="9"/>
        <v>6613756.6200000001</v>
      </c>
      <c r="H13" s="80">
        <f t="shared" si="9"/>
        <v>0</v>
      </c>
      <c r="I13" s="80">
        <f t="shared" si="9"/>
        <v>0</v>
      </c>
      <c r="J13" s="80">
        <f t="shared" si="9"/>
        <v>0</v>
      </c>
      <c r="K13" s="80">
        <f t="shared" si="9"/>
        <v>0</v>
      </c>
      <c r="L13" s="31">
        <f t="shared" ref="L13:L14" si="10">SUM(E13:K13)</f>
        <v>11837730.6</v>
      </c>
    </row>
    <row r="14" spans="1:12" ht="54" customHeight="1" x14ac:dyDescent="0.25">
      <c r="A14" s="95"/>
      <c r="B14" s="113"/>
      <c r="C14" s="85"/>
      <c r="D14" s="6" t="s">
        <v>108</v>
      </c>
      <c r="E14" s="80">
        <f t="shared" ref="E14:K14" si="11">E18+E22+E26+E30+E34+E38+E42+E46+E50+E54+E58+E62+E66+E70+E74+E78+E82+E86</f>
        <v>0</v>
      </c>
      <c r="F14" s="80">
        <f t="shared" si="11"/>
        <v>0</v>
      </c>
      <c r="G14" s="80">
        <f t="shared" si="11"/>
        <v>0</v>
      </c>
      <c r="H14" s="80">
        <f t="shared" si="11"/>
        <v>0</v>
      </c>
      <c r="I14" s="80">
        <f t="shared" si="11"/>
        <v>0</v>
      </c>
      <c r="J14" s="80">
        <f t="shared" si="11"/>
        <v>0</v>
      </c>
      <c r="K14" s="80">
        <f t="shared" si="11"/>
        <v>0</v>
      </c>
      <c r="L14" s="31">
        <f t="shared" si="10"/>
        <v>0</v>
      </c>
    </row>
    <row r="15" spans="1:12" ht="14.25" customHeight="1" x14ac:dyDescent="0.25">
      <c r="A15" s="83" t="s">
        <v>14</v>
      </c>
      <c r="B15" s="105" t="s">
        <v>52</v>
      </c>
      <c r="C15" s="108" t="s">
        <v>3</v>
      </c>
      <c r="D15" s="109"/>
      <c r="E15" s="29">
        <f t="shared" ref="E15:L15" si="12">SUM(E16:E18)</f>
        <v>500000</v>
      </c>
      <c r="F15" s="30">
        <f t="shared" si="12"/>
        <v>414397.4</v>
      </c>
      <c r="G15" s="29">
        <f t="shared" si="12"/>
        <v>0</v>
      </c>
      <c r="H15" s="29">
        <f t="shared" si="12"/>
        <v>130000</v>
      </c>
      <c r="I15" s="29">
        <f t="shared" si="12"/>
        <v>140000</v>
      </c>
      <c r="J15" s="78">
        <f t="shared" ref="J15" si="13">SUM(J16:J18)</f>
        <v>100000</v>
      </c>
      <c r="K15" s="29">
        <f t="shared" si="12"/>
        <v>0</v>
      </c>
      <c r="L15" s="29">
        <f t="shared" si="12"/>
        <v>1284397.3999999999</v>
      </c>
    </row>
    <row r="16" spans="1:12" ht="46.5" customHeight="1" x14ac:dyDescent="0.25">
      <c r="A16" s="84"/>
      <c r="B16" s="106"/>
      <c r="C16" s="83" t="s">
        <v>105</v>
      </c>
      <c r="D16" s="6" t="s">
        <v>106</v>
      </c>
      <c r="E16" s="31">
        <v>100000</v>
      </c>
      <c r="F16" s="32">
        <v>52000</v>
      </c>
      <c r="G16" s="31">
        <v>0</v>
      </c>
      <c r="H16" s="31">
        <v>130000</v>
      </c>
      <c r="I16" s="31">
        <v>140000</v>
      </c>
      <c r="J16" s="80">
        <v>100000</v>
      </c>
      <c r="K16" s="31">
        <v>0</v>
      </c>
      <c r="L16" s="31">
        <f>SUM(E16:K16)</f>
        <v>522000</v>
      </c>
    </row>
    <row r="17" spans="1:12" ht="55.5" customHeight="1" x14ac:dyDescent="0.25">
      <c r="A17" s="84"/>
      <c r="B17" s="106"/>
      <c r="C17" s="84"/>
      <c r="D17" s="7" t="s">
        <v>107</v>
      </c>
      <c r="E17" s="31">
        <v>400000</v>
      </c>
      <c r="F17" s="32">
        <v>362397.4</v>
      </c>
      <c r="G17" s="31">
        <v>0</v>
      </c>
      <c r="H17" s="31">
        <v>0</v>
      </c>
      <c r="I17" s="31">
        <v>0</v>
      </c>
      <c r="J17" s="80">
        <v>0</v>
      </c>
      <c r="K17" s="31">
        <v>0</v>
      </c>
      <c r="L17" s="31">
        <f t="shared" ref="L17" si="14">SUM(E17:K17)</f>
        <v>762397.4</v>
      </c>
    </row>
    <row r="18" spans="1:12" ht="57" x14ac:dyDescent="0.25">
      <c r="A18" s="84"/>
      <c r="B18" s="107"/>
      <c r="C18" s="85"/>
      <c r="D18" s="6" t="s">
        <v>108</v>
      </c>
      <c r="E18" s="31">
        <v>0</v>
      </c>
      <c r="F18" s="32">
        <v>0</v>
      </c>
      <c r="G18" s="31">
        <v>0</v>
      </c>
      <c r="H18" s="31">
        <v>0</v>
      </c>
      <c r="I18" s="31">
        <v>0</v>
      </c>
      <c r="J18" s="80">
        <v>0</v>
      </c>
      <c r="K18" s="31">
        <v>0</v>
      </c>
      <c r="L18" s="31">
        <f>SUM(E18:K18)</f>
        <v>0</v>
      </c>
    </row>
    <row r="19" spans="1:12" ht="20.25" customHeight="1" x14ac:dyDescent="0.25">
      <c r="A19" s="83" t="s">
        <v>15</v>
      </c>
      <c r="B19" s="105" t="s">
        <v>87</v>
      </c>
      <c r="C19" s="108" t="s">
        <v>3</v>
      </c>
      <c r="D19" s="109"/>
      <c r="E19" s="29">
        <f t="shared" ref="E19:L19" si="15">SUM(E20:E22)</f>
        <v>0</v>
      </c>
      <c r="F19" s="30">
        <f t="shared" si="15"/>
        <v>0</v>
      </c>
      <c r="G19" s="29">
        <f t="shared" si="15"/>
        <v>0</v>
      </c>
      <c r="H19" s="29">
        <f t="shared" si="15"/>
        <v>0</v>
      </c>
      <c r="I19" s="29">
        <f t="shared" si="15"/>
        <v>0</v>
      </c>
      <c r="J19" s="78">
        <f t="shared" ref="J19" si="16">SUM(J20:J22)</f>
        <v>0</v>
      </c>
      <c r="K19" s="29">
        <f t="shared" si="15"/>
        <v>0</v>
      </c>
      <c r="L19" s="29">
        <f t="shared" si="15"/>
        <v>0</v>
      </c>
    </row>
    <row r="20" spans="1:12" ht="48.75" customHeight="1" x14ac:dyDescent="0.25">
      <c r="A20" s="84"/>
      <c r="B20" s="106"/>
      <c r="C20" s="83" t="s">
        <v>105</v>
      </c>
      <c r="D20" s="6" t="s">
        <v>106</v>
      </c>
      <c r="E20" s="31">
        <v>0</v>
      </c>
      <c r="F20" s="32">
        <v>0</v>
      </c>
      <c r="G20" s="31">
        <v>0</v>
      </c>
      <c r="H20" s="31">
        <v>0</v>
      </c>
      <c r="I20" s="31">
        <v>0</v>
      </c>
      <c r="J20" s="80">
        <v>0</v>
      </c>
      <c r="K20" s="31">
        <v>0</v>
      </c>
      <c r="L20" s="31">
        <f>SUM(E20:K20)</f>
        <v>0</v>
      </c>
    </row>
    <row r="21" spans="1:12" ht="54.75" customHeight="1" x14ac:dyDescent="0.25">
      <c r="A21" s="84"/>
      <c r="B21" s="106"/>
      <c r="C21" s="84"/>
      <c r="D21" s="7" t="s">
        <v>107</v>
      </c>
      <c r="E21" s="31">
        <v>0</v>
      </c>
      <c r="F21" s="32">
        <v>0</v>
      </c>
      <c r="G21" s="31">
        <v>0</v>
      </c>
      <c r="H21" s="31">
        <v>0</v>
      </c>
      <c r="I21" s="31">
        <v>0</v>
      </c>
      <c r="J21" s="80">
        <v>0</v>
      </c>
      <c r="K21" s="31">
        <v>0</v>
      </c>
      <c r="L21" s="31">
        <f t="shared" ref="L21:L22" si="17">SUM(E21:K21)</f>
        <v>0</v>
      </c>
    </row>
    <row r="22" spans="1:12" ht="95.25" customHeight="1" x14ac:dyDescent="0.25">
      <c r="A22" s="85"/>
      <c r="B22" s="107"/>
      <c r="C22" s="85"/>
      <c r="D22" s="6" t="s">
        <v>108</v>
      </c>
      <c r="E22" s="31">
        <v>0</v>
      </c>
      <c r="F22" s="32">
        <v>0</v>
      </c>
      <c r="G22" s="31">
        <v>0</v>
      </c>
      <c r="H22" s="31">
        <v>0</v>
      </c>
      <c r="I22" s="31">
        <v>0</v>
      </c>
      <c r="J22" s="80">
        <v>0</v>
      </c>
      <c r="K22" s="31">
        <v>0</v>
      </c>
      <c r="L22" s="31">
        <f t="shared" si="17"/>
        <v>0</v>
      </c>
    </row>
    <row r="23" spans="1:12" ht="18" customHeight="1" x14ac:dyDescent="0.25">
      <c r="A23" s="83" t="s">
        <v>16</v>
      </c>
      <c r="B23" s="105" t="s">
        <v>88</v>
      </c>
      <c r="C23" s="108" t="s">
        <v>3</v>
      </c>
      <c r="D23" s="109"/>
      <c r="E23" s="29">
        <f t="shared" ref="E23:L23" si="18">SUM(E24:E26)</f>
        <v>0</v>
      </c>
      <c r="F23" s="30">
        <f t="shared" si="18"/>
        <v>1112453.42</v>
      </c>
      <c r="G23" s="29">
        <f t="shared" si="18"/>
        <v>763658.32</v>
      </c>
      <c r="H23" s="29">
        <f t="shared" si="18"/>
        <v>0</v>
      </c>
      <c r="I23" s="29">
        <f t="shared" si="18"/>
        <v>0</v>
      </c>
      <c r="J23" s="78">
        <f t="shared" ref="J23" si="19">SUM(J24:J26)</f>
        <v>0</v>
      </c>
      <c r="K23" s="29">
        <f t="shared" si="18"/>
        <v>0</v>
      </c>
      <c r="L23" s="29">
        <f t="shared" si="18"/>
        <v>1876111.7399999998</v>
      </c>
    </row>
    <row r="24" spans="1:12" ht="47.25" customHeight="1" x14ac:dyDescent="0.25">
      <c r="A24" s="84"/>
      <c r="B24" s="106"/>
      <c r="C24" s="83" t="s">
        <v>105</v>
      </c>
      <c r="D24" s="6" t="s">
        <v>106</v>
      </c>
      <c r="E24" s="31">
        <v>0</v>
      </c>
      <c r="F24" s="32">
        <v>32500</v>
      </c>
      <c r="G24" s="31">
        <v>26530</v>
      </c>
      <c r="H24" s="31">
        <v>0</v>
      </c>
      <c r="I24" s="31">
        <v>0</v>
      </c>
      <c r="J24" s="80">
        <v>0</v>
      </c>
      <c r="K24" s="31">
        <v>0</v>
      </c>
      <c r="L24" s="31">
        <f>SUM(E24:K24)</f>
        <v>59030</v>
      </c>
    </row>
    <row r="25" spans="1:12" ht="56.25" customHeight="1" x14ac:dyDescent="0.25">
      <c r="A25" s="84"/>
      <c r="B25" s="106"/>
      <c r="C25" s="84"/>
      <c r="D25" s="7" t="s">
        <v>107</v>
      </c>
      <c r="E25" s="31">
        <v>0</v>
      </c>
      <c r="F25" s="32">
        <v>1079953.42</v>
      </c>
      <c r="G25" s="31">
        <v>737128.32</v>
      </c>
      <c r="H25" s="31">
        <v>0</v>
      </c>
      <c r="I25" s="31">
        <v>0</v>
      </c>
      <c r="J25" s="80">
        <v>0</v>
      </c>
      <c r="K25" s="31">
        <v>0</v>
      </c>
      <c r="L25" s="31">
        <f t="shared" ref="L25:L26" si="20">SUM(E25:K25)</f>
        <v>1817081.7399999998</v>
      </c>
    </row>
    <row r="26" spans="1:12" ht="57.75" customHeight="1" x14ac:dyDescent="0.25">
      <c r="A26" s="85"/>
      <c r="B26" s="107"/>
      <c r="C26" s="85"/>
      <c r="D26" s="6" t="s">
        <v>108</v>
      </c>
      <c r="E26" s="31">
        <v>0</v>
      </c>
      <c r="F26" s="32">
        <v>0</v>
      </c>
      <c r="G26" s="31">
        <v>0</v>
      </c>
      <c r="H26" s="31">
        <v>0</v>
      </c>
      <c r="I26" s="31">
        <v>0</v>
      </c>
      <c r="J26" s="80">
        <v>0</v>
      </c>
      <c r="K26" s="31">
        <v>0</v>
      </c>
      <c r="L26" s="31">
        <f t="shared" si="20"/>
        <v>0</v>
      </c>
    </row>
    <row r="27" spans="1:12" ht="20.45" customHeight="1" x14ac:dyDescent="0.25">
      <c r="A27" s="83" t="s">
        <v>17</v>
      </c>
      <c r="B27" s="105" t="s">
        <v>89</v>
      </c>
      <c r="C27" s="108" t="s">
        <v>3</v>
      </c>
      <c r="D27" s="109"/>
      <c r="E27" s="29">
        <f t="shared" ref="E27:L27" si="21">SUM(E28:E30)</f>
        <v>1085290</v>
      </c>
      <c r="F27" s="30">
        <f t="shared" si="21"/>
        <v>1959953.95</v>
      </c>
      <c r="G27" s="29">
        <f t="shared" si="21"/>
        <v>5689584.5599999996</v>
      </c>
      <c r="H27" s="29">
        <f t="shared" si="21"/>
        <v>50000</v>
      </c>
      <c r="I27" s="29">
        <f t="shared" si="21"/>
        <v>60000</v>
      </c>
      <c r="J27" s="78">
        <f t="shared" ref="J27" si="22">SUM(J28:J30)</f>
        <v>0</v>
      </c>
      <c r="K27" s="29">
        <f t="shared" si="21"/>
        <v>0</v>
      </c>
      <c r="L27" s="29">
        <f t="shared" si="21"/>
        <v>8844828.5099999998</v>
      </c>
    </row>
    <row r="28" spans="1:12" ht="47.25" customHeight="1" x14ac:dyDescent="0.25">
      <c r="A28" s="84"/>
      <c r="B28" s="106"/>
      <c r="C28" s="83" t="s">
        <v>105</v>
      </c>
      <c r="D28" s="6" t="s">
        <v>106</v>
      </c>
      <c r="E28" s="31">
        <v>47000</v>
      </c>
      <c r="F28" s="32">
        <v>57100</v>
      </c>
      <c r="G28" s="31">
        <v>155512</v>
      </c>
      <c r="H28" s="31">
        <v>50000</v>
      </c>
      <c r="I28" s="31">
        <v>60000</v>
      </c>
      <c r="J28" s="80">
        <v>0</v>
      </c>
      <c r="K28" s="31">
        <v>0</v>
      </c>
      <c r="L28" s="31">
        <f>SUM(E28:K28)</f>
        <v>369612</v>
      </c>
    </row>
    <row r="29" spans="1:12" ht="57" x14ac:dyDescent="0.25">
      <c r="A29" s="84"/>
      <c r="B29" s="106"/>
      <c r="C29" s="84"/>
      <c r="D29" s="7" t="s">
        <v>107</v>
      </c>
      <c r="E29" s="31">
        <v>1038290</v>
      </c>
      <c r="F29" s="32">
        <v>1902853.95</v>
      </c>
      <c r="G29" s="40">
        <v>5534072.5599999996</v>
      </c>
      <c r="H29" s="31">
        <v>0</v>
      </c>
      <c r="I29" s="31">
        <v>0</v>
      </c>
      <c r="J29" s="80">
        <v>0</v>
      </c>
      <c r="K29" s="31">
        <v>0</v>
      </c>
      <c r="L29" s="31">
        <f t="shared" ref="L29:L30" si="23">SUM(E29:K29)</f>
        <v>8475216.5099999998</v>
      </c>
    </row>
    <row r="30" spans="1:12" ht="57" customHeight="1" x14ac:dyDescent="0.25">
      <c r="A30" s="85"/>
      <c r="B30" s="107"/>
      <c r="C30" s="85"/>
      <c r="D30" s="6" t="s">
        <v>108</v>
      </c>
      <c r="E30" s="31">
        <v>0</v>
      </c>
      <c r="F30" s="32">
        <v>0</v>
      </c>
      <c r="G30" s="31">
        <v>0</v>
      </c>
      <c r="H30" s="31">
        <v>0</v>
      </c>
      <c r="I30" s="31">
        <v>0</v>
      </c>
      <c r="J30" s="80">
        <v>0</v>
      </c>
      <c r="K30" s="31">
        <v>0</v>
      </c>
      <c r="L30" s="31">
        <f t="shared" si="23"/>
        <v>0</v>
      </c>
    </row>
    <row r="31" spans="1:12" ht="20.45" customHeight="1" x14ac:dyDescent="0.25">
      <c r="A31" s="83" t="s">
        <v>18</v>
      </c>
      <c r="B31" s="105" t="s">
        <v>90</v>
      </c>
      <c r="C31" s="108" t="s">
        <v>3</v>
      </c>
      <c r="D31" s="109"/>
      <c r="E31" s="29">
        <f t="shared" ref="E31:L31" si="24">SUM(E32:E34)</f>
        <v>0</v>
      </c>
      <c r="F31" s="30">
        <f t="shared" si="24"/>
        <v>287169.21000000002</v>
      </c>
      <c r="G31" s="29">
        <f t="shared" si="24"/>
        <v>176902.32</v>
      </c>
      <c r="H31" s="29">
        <f t="shared" si="24"/>
        <v>0</v>
      </c>
      <c r="I31" s="29">
        <f t="shared" si="24"/>
        <v>0</v>
      </c>
      <c r="J31" s="78">
        <f t="shared" ref="J31" si="25">SUM(J32:J34)</f>
        <v>0</v>
      </c>
      <c r="K31" s="29">
        <f t="shared" si="24"/>
        <v>0</v>
      </c>
      <c r="L31" s="29">
        <f t="shared" si="24"/>
        <v>464071.53</v>
      </c>
    </row>
    <row r="32" spans="1:12" ht="45" customHeight="1" x14ac:dyDescent="0.25">
      <c r="A32" s="84"/>
      <c r="B32" s="106"/>
      <c r="C32" s="83" t="s">
        <v>105</v>
      </c>
      <c r="D32" s="6" t="s">
        <v>106</v>
      </c>
      <c r="E32" s="31">
        <v>0</v>
      </c>
      <c r="F32" s="32">
        <v>8400</v>
      </c>
      <c r="G32" s="31">
        <v>6140</v>
      </c>
      <c r="H32" s="31">
        <v>0</v>
      </c>
      <c r="I32" s="31">
        <v>0</v>
      </c>
      <c r="J32" s="80">
        <v>0</v>
      </c>
      <c r="K32" s="31">
        <v>0</v>
      </c>
      <c r="L32" s="31">
        <f>SUM(E32:K32)</f>
        <v>14540</v>
      </c>
    </row>
    <row r="33" spans="1:12" ht="57" x14ac:dyDescent="0.25">
      <c r="A33" s="84"/>
      <c r="B33" s="106"/>
      <c r="C33" s="84"/>
      <c r="D33" s="7" t="s">
        <v>107</v>
      </c>
      <c r="E33" s="31">
        <v>0</v>
      </c>
      <c r="F33" s="32">
        <v>278769.21000000002</v>
      </c>
      <c r="G33" s="31">
        <v>170762.32</v>
      </c>
      <c r="H33" s="31">
        <v>0</v>
      </c>
      <c r="I33" s="31">
        <v>0</v>
      </c>
      <c r="J33" s="80">
        <v>0</v>
      </c>
      <c r="K33" s="31">
        <v>0</v>
      </c>
      <c r="L33" s="31">
        <f t="shared" ref="L33:L34" si="26">SUM(E33:K33)</f>
        <v>449531.53</v>
      </c>
    </row>
    <row r="34" spans="1:12" ht="57" x14ac:dyDescent="0.25">
      <c r="A34" s="85"/>
      <c r="B34" s="107"/>
      <c r="C34" s="85"/>
      <c r="D34" s="6" t="s">
        <v>108</v>
      </c>
      <c r="E34" s="31">
        <v>0</v>
      </c>
      <c r="F34" s="32">
        <v>0</v>
      </c>
      <c r="G34" s="31">
        <v>0</v>
      </c>
      <c r="H34" s="31">
        <v>0</v>
      </c>
      <c r="I34" s="31">
        <v>0</v>
      </c>
      <c r="J34" s="80">
        <v>0</v>
      </c>
      <c r="K34" s="31">
        <v>0</v>
      </c>
      <c r="L34" s="31">
        <f t="shared" si="26"/>
        <v>0</v>
      </c>
    </row>
    <row r="35" spans="1:12" ht="20.45" customHeight="1" x14ac:dyDescent="0.25">
      <c r="A35" s="83" t="s">
        <v>19</v>
      </c>
      <c r="B35" s="105" t="s">
        <v>53</v>
      </c>
      <c r="C35" s="108" t="s">
        <v>3</v>
      </c>
      <c r="D35" s="109"/>
      <c r="E35" s="29">
        <f t="shared" ref="E35:L35" si="27">SUM(E36:E38)</f>
        <v>0</v>
      </c>
      <c r="F35" s="30">
        <f t="shared" si="27"/>
        <v>0</v>
      </c>
      <c r="G35" s="29">
        <f t="shared" si="27"/>
        <v>0</v>
      </c>
      <c r="H35" s="29">
        <f t="shared" si="27"/>
        <v>0</v>
      </c>
      <c r="I35" s="29">
        <f t="shared" si="27"/>
        <v>0</v>
      </c>
      <c r="J35" s="78">
        <f t="shared" ref="J35" si="28">SUM(J36:J38)</f>
        <v>0</v>
      </c>
      <c r="K35" s="29">
        <f t="shared" si="27"/>
        <v>0</v>
      </c>
      <c r="L35" s="29">
        <f t="shared" si="27"/>
        <v>0</v>
      </c>
    </row>
    <row r="36" spans="1:12" ht="49.5" customHeight="1" x14ac:dyDescent="0.25">
      <c r="A36" s="84"/>
      <c r="B36" s="106"/>
      <c r="C36" s="83" t="s">
        <v>105</v>
      </c>
      <c r="D36" s="6" t="s">
        <v>106</v>
      </c>
      <c r="E36" s="31">
        <v>0</v>
      </c>
      <c r="F36" s="32">
        <v>0</v>
      </c>
      <c r="G36" s="31">
        <v>0</v>
      </c>
      <c r="H36" s="31">
        <v>0</v>
      </c>
      <c r="I36" s="31">
        <v>0</v>
      </c>
      <c r="J36" s="80">
        <v>0</v>
      </c>
      <c r="K36" s="31">
        <v>0</v>
      </c>
      <c r="L36" s="31">
        <f>SUM(E36:K36)</f>
        <v>0</v>
      </c>
    </row>
    <row r="37" spans="1:12" ht="57" x14ac:dyDescent="0.25">
      <c r="A37" s="84"/>
      <c r="B37" s="106"/>
      <c r="C37" s="84"/>
      <c r="D37" s="7" t="s">
        <v>107</v>
      </c>
      <c r="E37" s="31">
        <v>0</v>
      </c>
      <c r="F37" s="32">
        <v>0</v>
      </c>
      <c r="G37" s="31">
        <v>0</v>
      </c>
      <c r="H37" s="31">
        <v>0</v>
      </c>
      <c r="I37" s="31">
        <v>0</v>
      </c>
      <c r="J37" s="80">
        <v>0</v>
      </c>
      <c r="K37" s="31">
        <v>0</v>
      </c>
      <c r="L37" s="31">
        <f t="shared" ref="L37:L38" si="29">SUM(E37:K37)</f>
        <v>0</v>
      </c>
    </row>
    <row r="38" spans="1:12" ht="57" x14ac:dyDescent="0.25">
      <c r="A38" s="85"/>
      <c r="B38" s="107"/>
      <c r="C38" s="85"/>
      <c r="D38" s="6" t="s">
        <v>108</v>
      </c>
      <c r="E38" s="31">
        <v>0</v>
      </c>
      <c r="F38" s="32">
        <v>0</v>
      </c>
      <c r="G38" s="31">
        <v>0</v>
      </c>
      <c r="H38" s="31">
        <v>0</v>
      </c>
      <c r="I38" s="31">
        <v>0</v>
      </c>
      <c r="J38" s="80">
        <v>0</v>
      </c>
      <c r="K38" s="31">
        <v>0</v>
      </c>
      <c r="L38" s="31">
        <f t="shared" si="29"/>
        <v>0</v>
      </c>
    </row>
    <row r="39" spans="1:12" ht="20.45" customHeight="1" x14ac:dyDescent="0.25">
      <c r="A39" s="83" t="s">
        <v>20</v>
      </c>
      <c r="B39" s="105" t="s">
        <v>91</v>
      </c>
      <c r="C39" s="108" t="s">
        <v>3</v>
      </c>
      <c r="D39" s="109"/>
      <c r="E39" s="29">
        <f t="shared" ref="E39:L39" si="30">SUM(E40:E42)</f>
        <v>0</v>
      </c>
      <c r="F39" s="30">
        <f t="shared" si="30"/>
        <v>0</v>
      </c>
      <c r="G39" s="29">
        <f t="shared" si="30"/>
        <v>0</v>
      </c>
      <c r="H39" s="29">
        <f t="shared" si="30"/>
        <v>0</v>
      </c>
      <c r="I39" s="29">
        <f t="shared" si="30"/>
        <v>0</v>
      </c>
      <c r="J39" s="78">
        <f t="shared" ref="J39" si="31">SUM(J40:J42)</f>
        <v>0</v>
      </c>
      <c r="K39" s="29">
        <f t="shared" si="30"/>
        <v>0</v>
      </c>
      <c r="L39" s="29">
        <f t="shared" si="30"/>
        <v>0</v>
      </c>
    </row>
    <row r="40" spans="1:12" ht="48" customHeight="1" x14ac:dyDescent="0.25">
      <c r="A40" s="84"/>
      <c r="B40" s="106"/>
      <c r="C40" s="83" t="s">
        <v>105</v>
      </c>
      <c r="D40" s="6" t="s">
        <v>106</v>
      </c>
      <c r="E40" s="31">
        <v>0</v>
      </c>
      <c r="F40" s="32">
        <v>0</v>
      </c>
      <c r="G40" s="31">
        <v>0</v>
      </c>
      <c r="H40" s="31">
        <v>0</v>
      </c>
      <c r="I40" s="31">
        <v>0</v>
      </c>
      <c r="J40" s="80">
        <v>0</v>
      </c>
      <c r="K40" s="31">
        <v>0</v>
      </c>
      <c r="L40" s="31">
        <f>SUM(E40:K40)</f>
        <v>0</v>
      </c>
    </row>
    <row r="41" spans="1:12" ht="57" x14ac:dyDescent="0.25">
      <c r="A41" s="84"/>
      <c r="B41" s="106"/>
      <c r="C41" s="84"/>
      <c r="D41" s="7" t="s">
        <v>107</v>
      </c>
      <c r="E41" s="31">
        <v>0</v>
      </c>
      <c r="F41" s="32">
        <v>0</v>
      </c>
      <c r="G41" s="31">
        <v>0</v>
      </c>
      <c r="H41" s="31">
        <v>0</v>
      </c>
      <c r="I41" s="31">
        <v>0</v>
      </c>
      <c r="J41" s="80">
        <v>0</v>
      </c>
      <c r="K41" s="31">
        <v>0</v>
      </c>
      <c r="L41" s="31">
        <f t="shared" ref="L41:L42" si="32">SUM(E41:K41)</f>
        <v>0</v>
      </c>
    </row>
    <row r="42" spans="1:12" ht="145.5" customHeight="1" x14ac:dyDescent="0.25">
      <c r="A42" s="85"/>
      <c r="B42" s="107"/>
      <c r="C42" s="85"/>
      <c r="D42" s="6" t="s">
        <v>108</v>
      </c>
      <c r="E42" s="31">
        <v>0</v>
      </c>
      <c r="F42" s="32">
        <v>0</v>
      </c>
      <c r="G42" s="31">
        <v>0</v>
      </c>
      <c r="H42" s="31">
        <v>0</v>
      </c>
      <c r="I42" s="31">
        <v>0</v>
      </c>
      <c r="J42" s="80">
        <v>0</v>
      </c>
      <c r="K42" s="31">
        <v>0</v>
      </c>
      <c r="L42" s="31">
        <f t="shared" si="32"/>
        <v>0</v>
      </c>
    </row>
    <row r="43" spans="1:12" ht="85.9" customHeight="1" x14ac:dyDescent="0.25">
      <c r="A43" s="83" t="s">
        <v>23</v>
      </c>
      <c r="B43" s="105" t="s">
        <v>92</v>
      </c>
      <c r="C43" s="108" t="s">
        <v>3</v>
      </c>
      <c r="D43" s="109"/>
      <c r="E43" s="29">
        <f t="shared" ref="E43:L43" si="33">SUM(E44:E46)</f>
        <v>0</v>
      </c>
      <c r="F43" s="30">
        <f t="shared" si="33"/>
        <v>0</v>
      </c>
      <c r="G43" s="29">
        <f t="shared" si="33"/>
        <v>0</v>
      </c>
      <c r="H43" s="29">
        <f t="shared" si="33"/>
        <v>0</v>
      </c>
      <c r="I43" s="29">
        <f t="shared" si="33"/>
        <v>0</v>
      </c>
      <c r="J43" s="78">
        <f t="shared" ref="J43" si="34">SUM(J44:J46)</f>
        <v>0</v>
      </c>
      <c r="K43" s="29">
        <f t="shared" si="33"/>
        <v>0</v>
      </c>
      <c r="L43" s="29">
        <f t="shared" si="33"/>
        <v>0</v>
      </c>
    </row>
    <row r="44" spans="1:12" ht="45.75" customHeight="1" x14ac:dyDescent="0.25">
      <c r="A44" s="84"/>
      <c r="B44" s="106"/>
      <c r="C44" s="83" t="s">
        <v>105</v>
      </c>
      <c r="D44" s="6" t="s">
        <v>106</v>
      </c>
      <c r="E44" s="31">
        <v>0</v>
      </c>
      <c r="F44" s="32">
        <v>0</v>
      </c>
      <c r="G44" s="31">
        <v>0</v>
      </c>
      <c r="H44" s="31">
        <v>0</v>
      </c>
      <c r="I44" s="31">
        <v>0</v>
      </c>
      <c r="J44" s="80">
        <v>0</v>
      </c>
      <c r="K44" s="31">
        <v>0</v>
      </c>
      <c r="L44" s="31">
        <f>SUM(E44:K44)</f>
        <v>0</v>
      </c>
    </row>
    <row r="45" spans="1:12" ht="57" x14ac:dyDescent="0.25">
      <c r="A45" s="84"/>
      <c r="B45" s="106"/>
      <c r="C45" s="84"/>
      <c r="D45" s="7" t="s">
        <v>107</v>
      </c>
      <c r="E45" s="31">
        <v>0</v>
      </c>
      <c r="F45" s="32">
        <v>0</v>
      </c>
      <c r="G45" s="31">
        <v>0</v>
      </c>
      <c r="H45" s="31">
        <v>0</v>
      </c>
      <c r="I45" s="31">
        <v>0</v>
      </c>
      <c r="J45" s="80">
        <v>0</v>
      </c>
      <c r="K45" s="31">
        <v>0</v>
      </c>
      <c r="L45" s="31">
        <f t="shared" ref="L45:L46" si="35">SUM(E45:K45)</f>
        <v>0</v>
      </c>
    </row>
    <row r="46" spans="1:12" ht="58.5" customHeight="1" x14ac:dyDescent="0.25">
      <c r="A46" s="85"/>
      <c r="B46" s="107"/>
      <c r="C46" s="85"/>
      <c r="D46" s="6" t="s">
        <v>108</v>
      </c>
      <c r="E46" s="31">
        <v>0</v>
      </c>
      <c r="F46" s="32">
        <v>0</v>
      </c>
      <c r="G46" s="31">
        <v>0</v>
      </c>
      <c r="H46" s="31">
        <v>0</v>
      </c>
      <c r="I46" s="31">
        <v>0</v>
      </c>
      <c r="J46" s="80">
        <v>0</v>
      </c>
      <c r="K46" s="31">
        <v>0</v>
      </c>
      <c r="L46" s="31">
        <f t="shared" si="35"/>
        <v>0</v>
      </c>
    </row>
    <row r="47" spans="1:12" ht="21.6" customHeight="1" x14ac:dyDescent="0.25">
      <c r="A47" s="83" t="s">
        <v>24</v>
      </c>
      <c r="B47" s="105" t="s">
        <v>93</v>
      </c>
      <c r="C47" s="108" t="s">
        <v>3</v>
      </c>
      <c r="D47" s="109"/>
      <c r="E47" s="29">
        <f t="shared" ref="E47:L47" si="36">SUM(E48:E50)</f>
        <v>25270</v>
      </c>
      <c r="F47" s="30">
        <f t="shared" si="36"/>
        <v>0</v>
      </c>
      <c r="G47" s="29">
        <f t="shared" si="36"/>
        <v>12575.49</v>
      </c>
      <c r="H47" s="29">
        <f t="shared" si="36"/>
        <v>0</v>
      </c>
      <c r="I47" s="29">
        <f t="shared" si="36"/>
        <v>0</v>
      </c>
      <c r="J47" s="78">
        <f t="shared" ref="J47" si="37">SUM(J48:J50)</f>
        <v>0</v>
      </c>
      <c r="K47" s="29">
        <f t="shared" si="36"/>
        <v>0</v>
      </c>
      <c r="L47" s="29">
        <f t="shared" si="36"/>
        <v>37845.49</v>
      </c>
    </row>
    <row r="48" spans="1:12" ht="46.5" customHeight="1" x14ac:dyDescent="0.25">
      <c r="A48" s="84"/>
      <c r="B48" s="106"/>
      <c r="C48" s="83" t="s">
        <v>105</v>
      </c>
      <c r="D48" s="6" t="s">
        <v>106</v>
      </c>
      <c r="E48" s="31">
        <v>1000</v>
      </c>
      <c r="F48" s="32">
        <v>0</v>
      </c>
      <c r="G48" s="31">
        <v>132</v>
      </c>
      <c r="H48" s="31">
        <v>0</v>
      </c>
      <c r="I48" s="31">
        <v>0</v>
      </c>
      <c r="J48" s="80">
        <v>0</v>
      </c>
      <c r="K48" s="31">
        <v>0</v>
      </c>
      <c r="L48" s="31">
        <f>SUM(E48:K48)</f>
        <v>1132</v>
      </c>
    </row>
    <row r="49" spans="1:12" ht="57" x14ac:dyDescent="0.25">
      <c r="A49" s="84"/>
      <c r="B49" s="106"/>
      <c r="C49" s="84"/>
      <c r="D49" s="7" t="s">
        <v>107</v>
      </c>
      <c r="E49" s="31">
        <v>24270</v>
      </c>
      <c r="F49" s="32">
        <v>0</v>
      </c>
      <c r="G49" s="31">
        <v>12443.49</v>
      </c>
      <c r="H49" s="31">
        <v>0</v>
      </c>
      <c r="I49" s="31">
        <v>0</v>
      </c>
      <c r="J49" s="80">
        <v>0</v>
      </c>
      <c r="K49" s="31">
        <v>0</v>
      </c>
      <c r="L49" s="31">
        <f t="shared" ref="L49:L50" si="38">SUM(E49:K49)</f>
        <v>36713.49</v>
      </c>
    </row>
    <row r="50" spans="1:12" ht="57.75" customHeight="1" x14ac:dyDescent="0.25">
      <c r="A50" s="85"/>
      <c r="B50" s="107"/>
      <c r="C50" s="85"/>
      <c r="D50" s="6" t="s">
        <v>108</v>
      </c>
      <c r="E50" s="31">
        <v>0</v>
      </c>
      <c r="F50" s="32">
        <v>0</v>
      </c>
      <c r="G50" s="31">
        <v>0</v>
      </c>
      <c r="H50" s="31">
        <v>0</v>
      </c>
      <c r="I50" s="31">
        <v>0</v>
      </c>
      <c r="J50" s="80">
        <v>0</v>
      </c>
      <c r="K50" s="31">
        <v>0</v>
      </c>
      <c r="L50" s="31">
        <f t="shared" si="38"/>
        <v>0</v>
      </c>
    </row>
    <row r="51" spans="1:12" ht="20.25" customHeight="1" x14ac:dyDescent="0.25">
      <c r="A51" s="83" t="s">
        <v>25</v>
      </c>
      <c r="B51" s="105" t="s">
        <v>94</v>
      </c>
      <c r="C51" s="108" t="s">
        <v>3</v>
      </c>
      <c r="D51" s="109"/>
      <c r="E51" s="29">
        <f t="shared" ref="E51:L51" si="39">SUM(E52:E54)</f>
        <v>0</v>
      </c>
      <c r="F51" s="30">
        <f t="shared" si="39"/>
        <v>0</v>
      </c>
      <c r="G51" s="29">
        <f t="shared" si="39"/>
        <v>0</v>
      </c>
      <c r="H51" s="29">
        <f t="shared" si="39"/>
        <v>0</v>
      </c>
      <c r="I51" s="29">
        <f t="shared" si="39"/>
        <v>0</v>
      </c>
      <c r="J51" s="78">
        <f t="shared" ref="J51" si="40">SUM(J52:J54)</f>
        <v>0</v>
      </c>
      <c r="K51" s="29">
        <f t="shared" si="39"/>
        <v>0</v>
      </c>
      <c r="L51" s="29">
        <f t="shared" si="39"/>
        <v>0</v>
      </c>
    </row>
    <row r="52" spans="1:12" ht="45" customHeight="1" x14ac:dyDescent="0.25">
      <c r="A52" s="84"/>
      <c r="B52" s="106"/>
      <c r="C52" s="83" t="s">
        <v>105</v>
      </c>
      <c r="D52" s="6" t="s">
        <v>106</v>
      </c>
      <c r="E52" s="31">
        <v>0</v>
      </c>
      <c r="F52" s="32">
        <v>0</v>
      </c>
      <c r="G52" s="31">
        <v>0</v>
      </c>
      <c r="H52" s="31">
        <v>0</v>
      </c>
      <c r="I52" s="31">
        <v>0</v>
      </c>
      <c r="J52" s="80">
        <v>0</v>
      </c>
      <c r="K52" s="31">
        <v>0</v>
      </c>
      <c r="L52" s="31">
        <f>SUM(E52:K52)</f>
        <v>0</v>
      </c>
    </row>
    <row r="53" spans="1:12" ht="57" x14ac:dyDescent="0.25">
      <c r="A53" s="84"/>
      <c r="B53" s="106"/>
      <c r="C53" s="84"/>
      <c r="D53" s="7" t="s">
        <v>107</v>
      </c>
      <c r="E53" s="31">
        <v>0</v>
      </c>
      <c r="F53" s="32">
        <v>0</v>
      </c>
      <c r="G53" s="31">
        <v>0</v>
      </c>
      <c r="H53" s="31">
        <v>0</v>
      </c>
      <c r="I53" s="31">
        <v>0</v>
      </c>
      <c r="J53" s="80">
        <v>0</v>
      </c>
      <c r="K53" s="31">
        <v>0</v>
      </c>
      <c r="L53" s="31">
        <f t="shared" ref="L53:L54" si="41">SUM(E53:K53)</f>
        <v>0</v>
      </c>
    </row>
    <row r="54" spans="1:12" ht="57" x14ac:dyDescent="0.25">
      <c r="A54" s="85"/>
      <c r="B54" s="107"/>
      <c r="C54" s="85"/>
      <c r="D54" s="6" t="s">
        <v>108</v>
      </c>
      <c r="E54" s="31">
        <v>0</v>
      </c>
      <c r="F54" s="32">
        <v>0</v>
      </c>
      <c r="G54" s="31">
        <v>0</v>
      </c>
      <c r="H54" s="31">
        <v>0</v>
      </c>
      <c r="I54" s="31">
        <v>0</v>
      </c>
      <c r="J54" s="80">
        <v>0</v>
      </c>
      <c r="K54" s="31">
        <v>0</v>
      </c>
      <c r="L54" s="31">
        <f t="shared" si="41"/>
        <v>0</v>
      </c>
    </row>
    <row r="55" spans="1:12" ht="16.5" customHeight="1" x14ac:dyDescent="0.25">
      <c r="A55" s="83" t="s">
        <v>26</v>
      </c>
      <c r="B55" s="105" t="s">
        <v>95</v>
      </c>
      <c r="C55" s="108" t="s">
        <v>3</v>
      </c>
      <c r="D55" s="109"/>
      <c r="E55" s="29">
        <f t="shared" ref="E55:L55" si="42">SUM(E56:E58)</f>
        <v>0</v>
      </c>
      <c r="F55" s="30">
        <f t="shared" si="42"/>
        <v>0</v>
      </c>
      <c r="G55" s="29">
        <f t="shared" si="42"/>
        <v>0</v>
      </c>
      <c r="H55" s="29">
        <f t="shared" si="42"/>
        <v>0</v>
      </c>
      <c r="I55" s="29">
        <f t="shared" si="42"/>
        <v>0</v>
      </c>
      <c r="J55" s="78">
        <f t="shared" ref="J55" si="43">SUM(J56:J58)</f>
        <v>0</v>
      </c>
      <c r="K55" s="29">
        <f t="shared" si="42"/>
        <v>0</v>
      </c>
      <c r="L55" s="29">
        <f t="shared" si="42"/>
        <v>0</v>
      </c>
    </row>
    <row r="56" spans="1:12" ht="46.5" customHeight="1" x14ac:dyDescent="0.25">
      <c r="A56" s="84"/>
      <c r="B56" s="106"/>
      <c r="C56" s="83" t="s">
        <v>105</v>
      </c>
      <c r="D56" s="6" t="s">
        <v>106</v>
      </c>
      <c r="E56" s="31">
        <v>0</v>
      </c>
      <c r="F56" s="32">
        <v>0</v>
      </c>
      <c r="G56" s="31">
        <v>0</v>
      </c>
      <c r="H56" s="31">
        <v>0</v>
      </c>
      <c r="I56" s="31">
        <v>0</v>
      </c>
      <c r="J56" s="80">
        <v>0</v>
      </c>
      <c r="K56" s="31">
        <v>0</v>
      </c>
      <c r="L56" s="31">
        <f>SUM(E56:K56)</f>
        <v>0</v>
      </c>
    </row>
    <row r="57" spans="1:12" ht="57" x14ac:dyDescent="0.25">
      <c r="A57" s="84"/>
      <c r="B57" s="106"/>
      <c r="C57" s="84"/>
      <c r="D57" s="7" t="s">
        <v>107</v>
      </c>
      <c r="E57" s="31">
        <v>0</v>
      </c>
      <c r="F57" s="32">
        <v>0</v>
      </c>
      <c r="G57" s="31">
        <v>0</v>
      </c>
      <c r="H57" s="31">
        <v>0</v>
      </c>
      <c r="I57" s="31">
        <v>0</v>
      </c>
      <c r="J57" s="80">
        <v>0</v>
      </c>
      <c r="K57" s="31">
        <v>0</v>
      </c>
      <c r="L57" s="31">
        <f t="shared" ref="L57:L58" si="44">SUM(E57:K57)</f>
        <v>0</v>
      </c>
    </row>
    <row r="58" spans="1:12" ht="57" x14ac:dyDescent="0.25">
      <c r="A58" s="85"/>
      <c r="B58" s="107"/>
      <c r="C58" s="85"/>
      <c r="D58" s="6" t="s">
        <v>108</v>
      </c>
      <c r="E58" s="31">
        <v>0</v>
      </c>
      <c r="F58" s="32">
        <v>0</v>
      </c>
      <c r="G58" s="31">
        <v>0</v>
      </c>
      <c r="H58" s="31">
        <v>0</v>
      </c>
      <c r="I58" s="31">
        <v>0</v>
      </c>
      <c r="J58" s="80">
        <v>0</v>
      </c>
      <c r="K58" s="31">
        <v>0</v>
      </c>
      <c r="L58" s="31">
        <f t="shared" si="44"/>
        <v>0</v>
      </c>
    </row>
    <row r="59" spans="1:12" ht="17.25" customHeight="1" x14ac:dyDescent="0.25">
      <c r="A59" s="83" t="s">
        <v>27</v>
      </c>
      <c r="B59" s="105" t="s">
        <v>96</v>
      </c>
      <c r="C59" s="108" t="s">
        <v>3</v>
      </c>
      <c r="D59" s="109"/>
      <c r="E59" s="29">
        <f t="shared" ref="E59:L59" si="45">SUM(E60:E62)</f>
        <v>0</v>
      </c>
      <c r="F59" s="30">
        <f t="shared" si="45"/>
        <v>0</v>
      </c>
      <c r="G59" s="29">
        <f t="shared" si="45"/>
        <v>161035.93</v>
      </c>
      <c r="H59" s="29">
        <f t="shared" si="45"/>
        <v>0</v>
      </c>
      <c r="I59" s="29">
        <f t="shared" si="45"/>
        <v>0</v>
      </c>
      <c r="J59" s="78">
        <f t="shared" ref="J59" si="46">SUM(J60:J62)</f>
        <v>0</v>
      </c>
      <c r="K59" s="29">
        <f t="shared" si="45"/>
        <v>0</v>
      </c>
      <c r="L59" s="29">
        <f t="shared" si="45"/>
        <v>161035.93</v>
      </c>
    </row>
    <row r="60" spans="1:12" ht="33.75" customHeight="1" x14ac:dyDescent="0.25">
      <c r="A60" s="84"/>
      <c r="B60" s="106"/>
      <c r="C60" s="83" t="s">
        <v>105</v>
      </c>
      <c r="D60" s="6" t="s">
        <v>106</v>
      </c>
      <c r="E60" s="31">
        <v>0</v>
      </c>
      <c r="F60" s="32">
        <v>0</v>
      </c>
      <c r="G60" s="31">
        <v>1686</v>
      </c>
      <c r="H60" s="31">
        <v>0</v>
      </c>
      <c r="I60" s="31">
        <v>0</v>
      </c>
      <c r="J60" s="80">
        <v>0</v>
      </c>
      <c r="K60" s="31">
        <v>0</v>
      </c>
      <c r="L60" s="31">
        <f>SUM(E60:K60)</f>
        <v>1686</v>
      </c>
    </row>
    <row r="61" spans="1:12" ht="57" x14ac:dyDescent="0.25">
      <c r="A61" s="84"/>
      <c r="B61" s="106"/>
      <c r="C61" s="84"/>
      <c r="D61" s="7" t="s">
        <v>107</v>
      </c>
      <c r="E61" s="31">
        <v>0</v>
      </c>
      <c r="F61" s="32">
        <v>0</v>
      </c>
      <c r="G61" s="31">
        <v>159349.93</v>
      </c>
      <c r="H61" s="31">
        <v>0</v>
      </c>
      <c r="I61" s="31">
        <v>0</v>
      </c>
      <c r="J61" s="80">
        <v>0</v>
      </c>
      <c r="K61" s="31">
        <v>0</v>
      </c>
      <c r="L61" s="31">
        <f t="shared" ref="L61:L62" si="47">SUM(E61:K61)</f>
        <v>159349.93</v>
      </c>
    </row>
    <row r="62" spans="1:12" ht="62.25" customHeight="1" x14ac:dyDescent="0.25">
      <c r="A62" s="85"/>
      <c r="B62" s="107"/>
      <c r="C62" s="85"/>
      <c r="D62" s="6" t="s">
        <v>108</v>
      </c>
      <c r="E62" s="31">
        <v>0</v>
      </c>
      <c r="F62" s="32">
        <v>0</v>
      </c>
      <c r="G62" s="31">
        <v>0</v>
      </c>
      <c r="H62" s="31">
        <v>0</v>
      </c>
      <c r="I62" s="31">
        <v>0</v>
      </c>
      <c r="J62" s="80">
        <v>0</v>
      </c>
      <c r="K62" s="31">
        <v>0</v>
      </c>
      <c r="L62" s="31">
        <f t="shared" si="47"/>
        <v>0</v>
      </c>
    </row>
    <row r="63" spans="1:12" ht="15" customHeight="1" x14ac:dyDescent="0.25">
      <c r="A63" s="83" t="s">
        <v>28</v>
      </c>
      <c r="B63" s="105" t="s">
        <v>54</v>
      </c>
      <c r="C63" s="108" t="s">
        <v>3</v>
      </c>
      <c r="D63" s="109"/>
      <c r="E63" s="29">
        <f t="shared" ref="E63:L63" si="48">SUM(E64:E66)</f>
        <v>0</v>
      </c>
      <c r="F63" s="30">
        <f t="shared" si="48"/>
        <v>0</v>
      </c>
      <c r="G63" s="29">
        <f t="shared" si="48"/>
        <v>0</v>
      </c>
      <c r="H63" s="29">
        <f t="shared" si="48"/>
        <v>0</v>
      </c>
      <c r="I63" s="29">
        <f t="shared" si="48"/>
        <v>0</v>
      </c>
      <c r="J63" s="78">
        <f t="shared" ref="J63" si="49">SUM(J64:J66)</f>
        <v>0</v>
      </c>
      <c r="K63" s="29">
        <f t="shared" si="48"/>
        <v>0</v>
      </c>
      <c r="L63" s="29">
        <f t="shared" si="48"/>
        <v>0</v>
      </c>
    </row>
    <row r="64" spans="1:12" ht="46.5" customHeight="1" x14ac:dyDescent="0.25">
      <c r="A64" s="84"/>
      <c r="B64" s="106"/>
      <c r="C64" s="83" t="s">
        <v>105</v>
      </c>
      <c r="D64" s="6" t="s">
        <v>106</v>
      </c>
      <c r="E64" s="31">
        <v>0</v>
      </c>
      <c r="F64" s="32">
        <v>0</v>
      </c>
      <c r="G64" s="31">
        <v>0</v>
      </c>
      <c r="H64" s="31">
        <v>0</v>
      </c>
      <c r="I64" s="31">
        <v>0</v>
      </c>
      <c r="J64" s="80">
        <v>0</v>
      </c>
      <c r="K64" s="31">
        <v>0</v>
      </c>
      <c r="L64" s="31">
        <f>SUM(E64:K64)</f>
        <v>0</v>
      </c>
    </row>
    <row r="65" spans="1:12" ht="57" x14ac:dyDescent="0.25">
      <c r="A65" s="84"/>
      <c r="B65" s="106"/>
      <c r="C65" s="84"/>
      <c r="D65" s="7" t="s">
        <v>107</v>
      </c>
      <c r="E65" s="31">
        <v>0</v>
      </c>
      <c r="F65" s="32">
        <v>0</v>
      </c>
      <c r="G65" s="31">
        <v>0</v>
      </c>
      <c r="H65" s="31">
        <v>0</v>
      </c>
      <c r="I65" s="31">
        <v>0</v>
      </c>
      <c r="J65" s="80">
        <v>0</v>
      </c>
      <c r="K65" s="31">
        <v>0</v>
      </c>
      <c r="L65" s="31">
        <f t="shared" ref="L65:L66" si="50">SUM(E65:K65)</f>
        <v>0</v>
      </c>
    </row>
    <row r="66" spans="1:12" ht="58.5" customHeight="1" x14ac:dyDescent="0.25">
      <c r="A66" s="85"/>
      <c r="B66" s="107"/>
      <c r="C66" s="85"/>
      <c r="D66" s="6" t="s">
        <v>108</v>
      </c>
      <c r="E66" s="31">
        <v>0</v>
      </c>
      <c r="F66" s="32">
        <v>0</v>
      </c>
      <c r="G66" s="31">
        <v>0</v>
      </c>
      <c r="H66" s="31">
        <v>0</v>
      </c>
      <c r="I66" s="31">
        <v>0</v>
      </c>
      <c r="J66" s="80">
        <v>0</v>
      </c>
      <c r="K66" s="31">
        <v>0</v>
      </c>
      <c r="L66" s="31">
        <f t="shared" si="50"/>
        <v>0</v>
      </c>
    </row>
    <row r="67" spans="1:12" ht="18" customHeight="1" x14ac:dyDescent="0.25">
      <c r="A67" s="83" t="s">
        <v>29</v>
      </c>
      <c r="B67" s="105" t="s">
        <v>55</v>
      </c>
      <c r="C67" s="108" t="s">
        <v>3</v>
      </c>
      <c r="D67" s="109"/>
      <c r="E67" s="29">
        <f t="shared" ref="E67:L67" si="51">SUM(E68:E70)</f>
        <v>0</v>
      </c>
      <c r="F67" s="30">
        <f t="shared" si="51"/>
        <v>0</v>
      </c>
      <c r="G67" s="29">
        <f t="shared" si="51"/>
        <v>0</v>
      </c>
      <c r="H67" s="29">
        <f t="shared" si="51"/>
        <v>0</v>
      </c>
      <c r="I67" s="29">
        <f t="shared" si="51"/>
        <v>0</v>
      </c>
      <c r="J67" s="78">
        <f t="shared" ref="J67" si="52">SUM(J68:J70)</f>
        <v>0</v>
      </c>
      <c r="K67" s="29">
        <f t="shared" si="51"/>
        <v>0</v>
      </c>
      <c r="L67" s="29">
        <f t="shared" si="51"/>
        <v>0</v>
      </c>
    </row>
    <row r="68" spans="1:12" ht="45.75" customHeight="1" x14ac:dyDescent="0.25">
      <c r="A68" s="84"/>
      <c r="B68" s="106"/>
      <c r="C68" s="83" t="s">
        <v>105</v>
      </c>
      <c r="D68" s="6" t="s">
        <v>106</v>
      </c>
      <c r="E68" s="31">
        <v>0</v>
      </c>
      <c r="F68" s="32">
        <v>0</v>
      </c>
      <c r="G68" s="31">
        <v>0</v>
      </c>
      <c r="H68" s="31">
        <v>0</v>
      </c>
      <c r="I68" s="31">
        <v>0</v>
      </c>
      <c r="J68" s="80">
        <v>0</v>
      </c>
      <c r="K68" s="31">
        <v>0</v>
      </c>
      <c r="L68" s="31">
        <f>SUM(E68:K68)</f>
        <v>0</v>
      </c>
    </row>
    <row r="69" spans="1:12" ht="57" x14ac:dyDescent="0.25">
      <c r="A69" s="84"/>
      <c r="B69" s="106"/>
      <c r="C69" s="84"/>
      <c r="D69" s="7" t="s">
        <v>107</v>
      </c>
      <c r="E69" s="31">
        <v>0</v>
      </c>
      <c r="F69" s="32">
        <v>0</v>
      </c>
      <c r="G69" s="31">
        <v>0</v>
      </c>
      <c r="H69" s="31">
        <v>0</v>
      </c>
      <c r="I69" s="31">
        <v>0</v>
      </c>
      <c r="J69" s="80">
        <v>0</v>
      </c>
      <c r="K69" s="31">
        <v>0</v>
      </c>
      <c r="L69" s="31">
        <f t="shared" ref="L69:L70" si="53">SUM(E69:K69)</f>
        <v>0</v>
      </c>
    </row>
    <row r="70" spans="1:12" ht="56.25" customHeight="1" x14ac:dyDescent="0.25">
      <c r="A70" s="85"/>
      <c r="B70" s="107"/>
      <c r="C70" s="85"/>
      <c r="D70" s="6" t="s">
        <v>108</v>
      </c>
      <c r="E70" s="31">
        <v>0</v>
      </c>
      <c r="F70" s="32">
        <v>0</v>
      </c>
      <c r="G70" s="31">
        <v>0</v>
      </c>
      <c r="H70" s="31">
        <v>0</v>
      </c>
      <c r="I70" s="31">
        <v>0</v>
      </c>
      <c r="J70" s="80">
        <v>0</v>
      </c>
      <c r="K70" s="31">
        <v>0</v>
      </c>
      <c r="L70" s="31">
        <f t="shared" si="53"/>
        <v>0</v>
      </c>
    </row>
    <row r="71" spans="1:12" ht="15.75" customHeight="1" x14ac:dyDescent="0.25">
      <c r="A71" s="83" t="s">
        <v>30</v>
      </c>
      <c r="B71" s="105" t="s">
        <v>48</v>
      </c>
      <c r="C71" s="108" t="s">
        <v>3</v>
      </c>
      <c r="D71" s="109"/>
      <c r="E71" s="78">
        <f t="shared" ref="E71:L71" si="54">SUM(E72:E74)</f>
        <v>139440</v>
      </c>
      <c r="F71" s="79">
        <f t="shared" si="54"/>
        <v>0</v>
      </c>
      <c r="G71" s="78">
        <f t="shared" si="54"/>
        <v>0</v>
      </c>
      <c r="H71" s="78">
        <f t="shared" si="54"/>
        <v>0</v>
      </c>
      <c r="I71" s="78">
        <f t="shared" si="54"/>
        <v>0</v>
      </c>
      <c r="J71" s="78">
        <f t="shared" si="54"/>
        <v>0</v>
      </c>
      <c r="K71" s="78">
        <f t="shared" si="54"/>
        <v>0</v>
      </c>
      <c r="L71" s="78">
        <f t="shared" si="54"/>
        <v>139440</v>
      </c>
    </row>
    <row r="72" spans="1:12" ht="37.5" customHeight="1" x14ac:dyDescent="0.25">
      <c r="A72" s="84"/>
      <c r="B72" s="106"/>
      <c r="C72" s="83" t="s">
        <v>7</v>
      </c>
      <c r="D72" s="6" t="s">
        <v>8</v>
      </c>
      <c r="E72" s="80">
        <v>2000</v>
      </c>
      <c r="F72" s="81">
        <v>0</v>
      </c>
      <c r="G72" s="80">
        <v>0</v>
      </c>
      <c r="H72" s="80">
        <v>0</v>
      </c>
      <c r="I72" s="80">
        <v>0</v>
      </c>
      <c r="J72" s="80">
        <v>0</v>
      </c>
      <c r="K72" s="80">
        <v>0</v>
      </c>
      <c r="L72" s="80">
        <f>SUM(E72:K72)</f>
        <v>2000</v>
      </c>
    </row>
    <row r="73" spans="1:12" ht="310.5" customHeight="1" x14ac:dyDescent="0.25">
      <c r="A73" s="84"/>
      <c r="B73" s="106"/>
      <c r="C73" s="84"/>
      <c r="D73" s="7" t="s">
        <v>10</v>
      </c>
      <c r="E73" s="80">
        <v>137440</v>
      </c>
      <c r="F73" s="81">
        <v>0</v>
      </c>
      <c r="G73" s="80">
        <v>0</v>
      </c>
      <c r="H73" s="80">
        <v>0</v>
      </c>
      <c r="I73" s="80">
        <v>0</v>
      </c>
      <c r="J73" s="80">
        <v>0</v>
      </c>
      <c r="K73" s="80">
        <v>0</v>
      </c>
      <c r="L73" s="80">
        <f t="shared" ref="L73:L74" si="55">SUM(E73:K73)</f>
        <v>137440</v>
      </c>
    </row>
    <row r="74" spans="1:12" ht="159.75" customHeight="1" x14ac:dyDescent="0.25">
      <c r="A74" s="85"/>
      <c r="B74" s="159" t="s">
        <v>49</v>
      </c>
      <c r="C74" s="85"/>
      <c r="D74" s="6" t="s">
        <v>9</v>
      </c>
      <c r="E74" s="80">
        <v>0</v>
      </c>
      <c r="F74" s="81">
        <v>0</v>
      </c>
      <c r="G74" s="80">
        <v>0</v>
      </c>
      <c r="H74" s="80">
        <v>0</v>
      </c>
      <c r="I74" s="80">
        <v>0</v>
      </c>
      <c r="J74" s="80">
        <v>0</v>
      </c>
      <c r="K74" s="80">
        <v>0</v>
      </c>
      <c r="L74" s="80">
        <f t="shared" si="55"/>
        <v>0</v>
      </c>
    </row>
    <row r="75" spans="1:12" ht="16.5" customHeight="1" x14ac:dyDescent="0.25">
      <c r="A75" s="83" t="s">
        <v>30</v>
      </c>
      <c r="B75" s="105" t="s">
        <v>109</v>
      </c>
      <c r="C75" s="108" t="s">
        <v>3</v>
      </c>
      <c r="D75" s="109"/>
      <c r="E75" s="29">
        <f t="shared" ref="E75:L75" si="56">SUM(E76:E78)</f>
        <v>0</v>
      </c>
      <c r="F75" s="30">
        <f t="shared" si="56"/>
        <v>0</v>
      </c>
      <c r="G75" s="29">
        <f t="shared" si="56"/>
        <v>0</v>
      </c>
      <c r="H75" s="29">
        <f t="shared" si="56"/>
        <v>0</v>
      </c>
      <c r="I75" s="29">
        <f t="shared" si="56"/>
        <v>0</v>
      </c>
      <c r="J75" s="78">
        <f t="shared" ref="J75" si="57">SUM(J76:J78)</f>
        <v>0</v>
      </c>
      <c r="K75" s="29">
        <f t="shared" si="56"/>
        <v>0</v>
      </c>
      <c r="L75" s="29">
        <f t="shared" si="56"/>
        <v>0</v>
      </c>
    </row>
    <row r="76" spans="1:12" ht="37.5" customHeight="1" x14ac:dyDescent="0.25">
      <c r="A76" s="84"/>
      <c r="B76" s="106"/>
      <c r="C76" s="83" t="s">
        <v>7</v>
      </c>
      <c r="D76" s="6" t="s">
        <v>8</v>
      </c>
      <c r="E76" s="31">
        <v>0</v>
      </c>
      <c r="F76" s="32">
        <v>0</v>
      </c>
      <c r="G76" s="31">
        <v>0</v>
      </c>
      <c r="H76" s="31">
        <v>0</v>
      </c>
      <c r="I76" s="31">
        <v>0</v>
      </c>
      <c r="J76" s="80">
        <v>0</v>
      </c>
      <c r="K76" s="31">
        <v>0</v>
      </c>
      <c r="L76" s="31">
        <f>SUM(E76:K76)</f>
        <v>0</v>
      </c>
    </row>
    <row r="77" spans="1:12" ht="45.75" x14ac:dyDescent="0.25">
      <c r="A77" s="84"/>
      <c r="B77" s="106"/>
      <c r="C77" s="84"/>
      <c r="D77" s="7" t="s">
        <v>10</v>
      </c>
      <c r="E77" s="31">
        <v>0</v>
      </c>
      <c r="F77" s="32">
        <v>0</v>
      </c>
      <c r="G77" s="31">
        <v>0</v>
      </c>
      <c r="H77" s="31">
        <v>0</v>
      </c>
      <c r="I77" s="31">
        <v>0</v>
      </c>
      <c r="J77" s="80">
        <v>0</v>
      </c>
      <c r="K77" s="31">
        <v>0</v>
      </c>
      <c r="L77" s="31">
        <f t="shared" ref="L77:L78" si="58">SUM(E77:K77)</f>
        <v>0</v>
      </c>
    </row>
    <row r="78" spans="1:12" ht="156" customHeight="1" x14ac:dyDescent="0.25">
      <c r="A78" s="85"/>
      <c r="B78" s="107"/>
      <c r="C78" s="85"/>
      <c r="D78" s="6" t="s">
        <v>9</v>
      </c>
      <c r="E78" s="31">
        <v>0</v>
      </c>
      <c r="F78" s="32">
        <v>0</v>
      </c>
      <c r="G78" s="31">
        <v>0</v>
      </c>
      <c r="H78" s="31">
        <v>0</v>
      </c>
      <c r="I78" s="31">
        <v>0</v>
      </c>
      <c r="J78" s="80">
        <v>0</v>
      </c>
      <c r="K78" s="31">
        <v>0</v>
      </c>
      <c r="L78" s="31">
        <f t="shared" si="58"/>
        <v>0</v>
      </c>
    </row>
    <row r="79" spans="1:12" ht="14.25" customHeight="1" x14ac:dyDescent="0.25">
      <c r="A79" s="83" t="s">
        <v>30</v>
      </c>
      <c r="B79" s="105" t="s">
        <v>97</v>
      </c>
      <c r="C79" s="108" t="s">
        <v>3</v>
      </c>
      <c r="D79" s="109"/>
      <c r="E79" s="29">
        <f t="shared" ref="E79:L79" si="59">SUM(E80:E82)</f>
        <v>0</v>
      </c>
      <c r="F79" s="30">
        <f t="shared" si="59"/>
        <v>0</v>
      </c>
      <c r="G79" s="29">
        <f t="shared" si="59"/>
        <v>0</v>
      </c>
      <c r="H79" s="29">
        <f t="shared" si="59"/>
        <v>0</v>
      </c>
      <c r="I79" s="29">
        <f t="shared" si="59"/>
        <v>0</v>
      </c>
      <c r="J79" s="78">
        <f t="shared" ref="J79" si="60">SUM(J80:J82)</f>
        <v>0</v>
      </c>
      <c r="K79" s="29">
        <f t="shared" si="59"/>
        <v>0</v>
      </c>
      <c r="L79" s="29">
        <f t="shared" si="59"/>
        <v>0</v>
      </c>
    </row>
    <row r="80" spans="1:12" ht="37.5" customHeight="1" x14ac:dyDescent="0.25">
      <c r="A80" s="84"/>
      <c r="B80" s="106"/>
      <c r="C80" s="83" t="s">
        <v>7</v>
      </c>
      <c r="D80" s="6" t="s">
        <v>8</v>
      </c>
      <c r="E80" s="31">
        <v>0</v>
      </c>
      <c r="F80" s="32">
        <v>0</v>
      </c>
      <c r="G80" s="31">
        <v>0</v>
      </c>
      <c r="H80" s="31">
        <v>0</v>
      </c>
      <c r="I80" s="31">
        <v>0</v>
      </c>
      <c r="J80" s="80">
        <v>0</v>
      </c>
      <c r="K80" s="31">
        <v>0</v>
      </c>
      <c r="L80" s="31">
        <f>SUM(E80:K80)</f>
        <v>0</v>
      </c>
    </row>
    <row r="81" spans="1:12" ht="45" customHeight="1" x14ac:dyDescent="0.25">
      <c r="A81" s="84"/>
      <c r="B81" s="106"/>
      <c r="C81" s="84"/>
      <c r="D81" s="7" t="s">
        <v>10</v>
      </c>
      <c r="E81" s="31">
        <v>0</v>
      </c>
      <c r="F81" s="32">
        <v>0</v>
      </c>
      <c r="G81" s="31">
        <v>0</v>
      </c>
      <c r="H81" s="31">
        <v>0</v>
      </c>
      <c r="I81" s="31">
        <v>0</v>
      </c>
      <c r="J81" s="80">
        <v>0</v>
      </c>
      <c r="K81" s="31">
        <v>0</v>
      </c>
      <c r="L81" s="31">
        <f t="shared" ref="L81:L82" si="61">SUM(E81:K81)</f>
        <v>0</v>
      </c>
    </row>
    <row r="82" spans="1:12" ht="45" customHeight="1" x14ac:dyDescent="0.25">
      <c r="A82" s="85"/>
      <c r="B82" s="107"/>
      <c r="C82" s="85"/>
      <c r="D82" s="6" t="s">
        <v>9</v>
      </c>
      <c r="E82" s="31">
        <v>0</v>
      </c>
      <c r="F82" s="32">
        <v>0</v>
      </c>
      <c r="G82" s="31">
        <v>0</v>
      </c>
      <c r="H82" s="31">
        <v>0</v>
      </c>
      <c r="I82" s="31">
        <v>0</v>
      </c>
      <c r="J82" s="80">
        <v>0</v>
      </c>
      <c r="K82" s="31">
        <v>0</v>
      </c>
      <c r="L82" s="31">
        <f t="shared" si="61"/>
        <v>0</v>
      </c>
    </row>
    <row r="83" spans="1:12" ht="15" customHeight="1" x14ac:dyDescent="0.25">
      <c r="A83" s="83" t="s">
        <v>30</v>
      </c>
      <c r="B83" s="105" t="s">
        <v>98</v>
      </c>
      <c r="C83" s="108" t="s">
        <v>3</v>
      </c>
      <c r="D83" s="109"/>
      <c r="E83" s="29">
        <f t="shared" ref="E83:L83" si="62">SUM(E84:E86)</f>
        <v>0</v>
      </c>
      <c r="F83" s="30">
        <f t="shared" si="62"/>
        <v>0</v>
      </c>
      <c r="G83" s="29">
        <f t="shared" si="62"/>
        <v>0</v>
      </c>
      <c r="H83" s="29">
        <f t="shared" si="62"/>
        <v>0</v>
      </c>
      <c r="I83" s="29">
        <f t="shared" si="62"/>
        <v>0</v>
      </c>
      <c r="J83" s="78">
        <f t="shared" ref="J83" si="63">SUM(J84:J86)</f>
        <v>0</v>
      </c>
      <c r="K83" s="29">
        <f t="shared" si="62"/>
        <v>0</v>
      </c>
      <c r="L83" s="29">
        <f t="shared" si="62"/>
        <v>0</v>
      </c>
    </row>
    <row r="84" spans="1:12" ht="37.5" customHeight="1" x14ac:dyDescent="0.25">
      <c r="A84" s="84"/>
      <c r="B84" s="106"/>
      <c r="C84" s="83" t="s">
        <v>7</v>
      </c>
      <c r="D84" s="6" t="s">
        <v>8</v>
      </c>
      <c r="E84" s="31">
        <v>0</v>
      </c>
      <c r="F84" s="32">
        <v>0</v>
      </c>
      <c r="G84" s="31">
        <v>0</v>
      </c>
      <c r="H84" s="31">
        <v>0</v>
      </c>
      <c r="I84" s="31">
        <v>0</v>
      </c>
      <c r="J84" s="80">
        <v>0</v>
      </c>
      <c r="K84" s="31">
        <v>0</v>
      </c>
      <c r="L84" s="31">
        <f>SUM(E84:K84)</f>
        <v>0</v>
      </c>
    </row>
    <row r="85" spans="1:12" ht="45.75" x14ac:dyDescent="0.25">
      <c r="A85" s="84"/>
      <c r="B85" s="106"/>
      <c r="C85" s="84"/>
      <c r="D85" s="7" t="s">
        <v>10</v>
      </c>
      <c r="E85" s="31">
        <v>0</v>
      </c>
      <c r="F85" s="32">
        <v>0</v>
      </c>
      <c r="G85" s="31">
        <v>0</v>
      </c>
      <c r="H85" s="31">
        <v>0</v>
      </c>
      <c r="I85" s="31">
        <v>0</v>
      </c>
      <c r="J85" s="80">
        <v>0</v>
      </c>
      <c r="K85" s="31">
        <v>0</v>
      </c>
      <c r="L85" s="31">
        <f t="shared" ref="L85:L86" si="64">SUM(E85:K85)</f>
        <v>0</v>
      </c>
    </row>
    <row r="86" spans="1:12" ht="44.25" customHeight="1" x14ac:dyDescent="0.25">
      <c r="A86" s="85"/>
      <c r="B86" s="107"/>
      <c r="C86" s="85"/>
      <c r="D86" s="6" t="s">
        <v>9</v>
      </c>
      <c r="E86" s="31">
        <v>0</v>
      </c>
      <c r="F86" s="32">
        <v>0</v>
      </c>
      <c r="G86" s="31">
        <v>0</v>
      </c>
      <c r="H86" s="31">
        <v>0</v>
      </c>
      <c r="I86" s="31">
        <v>0</v>
      </c>
      <c r="J86" s="80">
        <v>0</v>
      </c>
      <c r="K86" s="31">
        <v>0</v>
      </c>
      <c r="L86" s="31">
        <f t="shared" si="64"/>
        <v>0</v>
      </c>
    </row>
    <row r="87" spans="1:12" x14ac:dyDescent="0.25">
      <c r="B87" s="82" t="s">
        <v>22</v>
      </c>
    </row>
    <row r="88" spans="1:12" x14ac:dyDescent="0.25">
      <c r="B88" s="82" t="s">
        <v>99</v>
      </c>
    </row>
  </sheetData>
  <mergeCells count="87">
    <mergeCell ref="A71:A74"/>
    <mergeCell ref="C71:D71"/>
    <mergeCell ref="C72:C74"/>
    <mergeCell ref="A75:A78"/>
    <mergeCell ref="B75:B78"/>
    <mergeCell ref="C75:D75"/>
    <mergeCell ref="C76:C78"/>
    <mergeCell ref="B71:B73"/>
    <mergeCell ref="A67:A70"/>
    <mergeCell ref="B67:B70"/>
    <mergeCell ref="C67:D67"/>
    <mergeCell ref="C68:C70"/>
    <mergeCell ref="C59:D59"/>
    <mergeCell ref="C60:C62"/>
    <mergeCell ref="A63:A66"/>
    <mergeCell ref="B63:B66"/>
    <mergeCell ref="C63:D63"/>
    <mergeCell ref="C64:C66"/>
    <mergeCell ref="C35:D35"/>
    <mergeCell ref="C36:C38"/>
    <mergeCell ref="A39:A42"/>
    <mergeCell ref="B39:B42"/>
    <mergeCell ref="C39:D39"/>
    <mergeCell ref="C40:C42"/>
    <mergeCell ref="C23:D23"/>
    <mergeCell ref="C24:C26"/>
    <mergeCell ref="A31:A34"/>
    <mergeCell ref="B31:B34"/>
    <mergeCell ref="C31:D31"/>
    <mergeCell ref="C32:C34"/>
    <mergeCell ref="F1:L1"/>
    <mergeCell ref="A7:A10"/>
    <mergeCell ref="A11:A14"/>
    <mergeCell ref="C11:D11"/>
    <mergeCell ref="C12:C14"/>
    <mergeCell ref="C8:C10"/>
    <mergeCell ref="C7:D7"/>
    <mergeCell ref="B7:B10"/>
    <mergeCell ref="B11:B14"/>
    <mergeCell ref="C4:D5"/>
    <mergeCell ref="C6:D6"/>
    <mergeCell ref="A3:L3"/>
    <mergeCell ref="A4:A5"/>
    <mergeCell ref="B4:B5"/>
    <mergeCell ref="E4:L4"/>
    <mergeCell ref="A19:A22"/>
    <mergeCell ref="B19:B22"/>
    <mergeCell ref="A27:A30"/>
    <mergeCell ref="B27:B30"/>
    <mergeCell ref="A43:A46"/>
    <mergeCell ref="B43:B46"/>
    <mergeCell ref="A23:A26"/>
    <mergeCell ref="B23:B26"/>
    <mergeCell ref="A35:A38"/>
    <mergeCell ref="B35:B38"/>
    <mergeCell ref="C83:D83"/>
    <mergeCell ref="C84:C86"/>
    <mergeCell ref="A47:A50"/>
    <mergeCell ref="B47:B50"/>
    <mergeCell ref="A79:A82"/>
    <mergeCell ref="B79:B82"/>
    <mergeCell ref="A51:A54"/>
    <mergeCell ref="B51:B54"/>
    <mergeCell ref="C51:D51"/>
    <mergeCell ref="C52:C54"/>
    <mergeCell ref="A55:A58"/>
    <mergeCell ref="B55:B58"/>
    <mergeCell ref="C55:D55"/>
    <mergeCell ref="C56:C58"/>
    <mergeCell ref="A59:A62"/>
    <mergeCell ref="B59:B62"/>
    <mergeCell ref="A15:A18"/>
    <mergeCell ref="B15:B18"/>
    <mergeCell ref="C47:D47"/>
    <mergeCell ref="A83:A86"/>
    <mergeCell ref="B83:B86"/>
    <mergeCell ref="C15:D15"/>
    <mergeCell ref="C16:C18"/>
    <mergeCell ref="C19:D19"/>
    <mergeCell ref="C20:C22"/>
    <mergeCell ref="C27:D27"/>
    <mergeCell ref="C28:C30"/>
    <mergeCell ref="C43:D43"/>
    <mergeCell ref="C44:C46"/>
    <mergeCell ref="C48:C50"/>
    <mergeCell ref="C79:D79"/>
    <mergeCell ref="C80:C82"/>
  </mergeCells>
  <conditionalFormatting sqref="B14">
    <cfRule type="iconSet" priority="1">
      <iconSet iconSet="4RedToBlack">
        <cfvo type="percent" val="0"/>
        <cfvo type="percent" val="25"/>
        <cfvo type="percent" val="50"/>
        <cfvo type="percent" val="75"/>
      </iconSet>
    </cfRule>
  </conditionalFormatting>
  <pageMargins left="0.11811023622047245" right="7.874015748031496E-2" top="0.78740157480314965" bottom="0.15748031496062992" header="0.31496062992125984" footer="0.31496062992125984"/>
  <pageSetup paperSize="9" orientation="landscape" r:id="rId1"/>
  <rowBreaks count="4" manualBreakCount="4">
    <brk id="18" max="16383" man="1"/>
    <brk id="30" max="16383" man="1"/>
    <brk id="50" max="16383" man="1"/>
    <brk id="62" max="16383" man="1"/>
  </rowBreaks>
  <colBreaks count="1" manualBreakCount="1">
    <brk id="1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"/>
  <sheetViews>
    <sheetView workbookViewId="0">
      <selection activeCell="L9" sqref="L9"/>
    </sheetView>
  </sheetViews>
  <sheetFormatPr defaultRowHeight="15" x14ac:dyDescent="0.25"/>
  <cols>
    <col min="1" max="1" width="17.140625" customWidth="1"/>
    <col min="2" max="2" width="13.28515625" customWidth="1"/>
    <col min="3" max="3" width="6.7109375" customWidth="1"/>
    <col min="5" max="5" width="17.28515625" customWidth="1"/>
    <col min="7" max="7" width="4.5703125" customWidth="1"/>
    <col min="8" max="8" width="4.140625" customWidth="1"/>
    <col min="9" max="9" width="4.140625" style="42" customWidth="1"/>
    <col min="10" max="10" width="3.28515625" customWidth="1"/>
    <col min="11" max="11" width="3.28515625" style="73" customWidth="1"/>
    <col min="12" max="12" width="3.85546875" customWidth="1"/>
    <col min="13" max="13" width="5" customWidth="1"/>
    <col min="15" max="15" width="4" customWidth="1"/>
    <col min="16" max="16" width="6.85546875" customWidth="1"/>
    <col min="17" max="17" width="4.85546875" customWidth="1"/>
    <col min="18" max="18" width="5.5703125" customWidth="1"/>
    <col min="19" max="19" width="5.5703125" style="73" customWidth="1"/>
    <col min="20" max="20" width="3.7109375" customWidth="1"/>
  </cols>
  <sheetData>
    <row r="1" spans="1:20" ht="70.5" customHeight="1" x14ac:dyDescent="0.25">
      <c r="A1" s="42"/>
      <c r="B1" s="42"/>
      <c r="C1" s="42"/>
      <c r="D1" s="42"/>
      <c r="E1" s="42"/>
      <c r="F1" s="42"/>
      <c r="G1" s="42"/>
      <c r="H1" s="42"/>
      <c r="J1" s="42"/>
      <c r="L1" s="156" t="s">
        <v>110</v>
      </c>
      <c r="M1" s="156"/>
      <c r="N1" s="156"/>
      <c r="O1" s="156"/>
      <c r="P1" s="156"/>
      <c r="Q1" s="156"/>
      <c r="R1" s="156"/>
      <c r="S1" s="156"/>
      <c r="T1" s="156"/>
    </row>
    <row r="2" spans="1:20" x14ac:dyDescent="0.25">
      <c r="A2" s="42"/>
      <c r="B2" s="42"/>
      <c r="C2" s="42"/>
      <c r="D2" s="42"/>
      <c r="E2" s="42"/>
      <c r="F2" s="42"/>
      <c r="G2" s="48"/>
      <c r="H2" s="48"/>
      <c r="I2" s="48"/>
      <c r="J2" s="48"/>
      <c r="K2" s="48"/>
      <c r="L2" s="156" t="s">
        <v>56</v>
      </c>
      <c r="M2" s="156"/>
      <c r="N2" s="156"/>
      <c r="O2" s="156"/>
      <c r="P2" s="156"/>
      <c r="Q2" s="156"/>
      <c r="R2" s="156"/>
      <c r="S2" s="67"/>
    </row>
    <row r="4" spans="1:20" ht="33.75" customHeight="1" x14ac:dyDescent="0.25">
      <c r="A4" s="122" t="s">
        <v>113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68"/>
    </row>
    <row r="5" spans="1:20" ht="15.75" x14ac:dyDescent="0.25">
      <c r="A5" s="97" t="s">
        <v>114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68"/>
    </row>
    <row r="6" spans="1:20" ht="27" customHeight="1" x14ac:dyDescent="0.25">
      <c r="A6" s="123" t="s">
        <v>57</v>
      </c>
      <c r="B6" s="123" t="s">
        <v>58</v>
      </c>
      <c r="C6" s="126" t="s">
        <v>59</v>
      </c>
      <c r="D6" s="127"/>
      <c r="E6" s="128" t="s">
        <v>60</v>
      </c>
      <c r="F6" s="129"/>
      <c r="G6" s="129"/>
      <c r="H6" s="129"/>
      <c r="I6" s="129"/>
      <c r="J6" s="129"/>
      <c r="K6" s="129"/>
      <c r="L6" s="130"/>
      <c r="M6" s="131" t="s">
        <v>1</v>
      </c>
      <c r="N6" s="132"/>
      <c r="O6" s="133"/>
      <c r="P6" s="150" t="s">
        <v>61</v>
      </c>
      <c r="Q6" s="151"/>
      <c r="R6" s="151"/>
      <c r="S6" s="151"/>
      <c r="T6" s="152"/>
    </row>
    <row r="7" spans="1:20" x14ac:dyDescent="0.25">
      <c r="A7" s="124"/>
      <c r="B7" s="124"/>
      <c r="C7" s="134" t="s">
        <v>62</v>
      </c>
      <c r="D7" s="134" t="s">
        <v>63</v>
      </c>
      <c r="E7" s="90" t="s">
        <v>64</v>
      </c>
      <c r="F7" s="90" t="s">
        <v>65</v>
      </c>
      <c r="G7" s="136" t="s">
        <v>66</v>
      </c>
      <c r="H7" s="137"/>
      <c r="I7" s="137"/>
      <c r="J7" s="137"/>
      <c r="K7" s="137"/>
      <c r="L7" s="138"/>
      <c r="M7" s="148" t="s">
        <v>67</v>
      </c>
      <c r="N7" s="148" t="s">
        <v>68</v>
      </c>
      <c r="O7" s="148" t="s">
        <v>69</v>
      </c>
      <c r="P7" s="148" t="s">
        <v>70</v>
      </c>
      <c r="Q7" s="157" t="s">
        <v>71</v>
      </c>
      <c r="R7" s="148" t="s">
        <v>72</v>
      </c>
      <c r="S7" s="148" t="s">
        <v>83</v>
      </c>
      <c r="T7" s="148" t="s">
        <v>115</v>
      </c>
    </row>
    <row r="8" spans="1:20" ht="66.75" customHeight="1" x14ac:dyDescent="0.25">
      <c r="A8" s="125"/>
      <c r="B8" s="125"/>
      <c r="C8" s="135"/>
      <c r="D8" s="135"/>
      <c r="E8" s="92"/>
      <c r="F8" s="92"/>
      <c r="G8" s="49" t="s">
        <v>73</v>
      </c>
      <c r="H8" s="49" t="s">
        <v>70</v>
      </c>
      <c r="I8" s="49" t="s">
        <v>71</v>
      </c>
      <c r="J8" s="49" t="s">
        <v>74</v>
      </c>
      <c r="K8" s="49" t="s">
        <v>84</v>
      </c>
      <c r="L8" s="49" t="s">
        <v>119</v>
      </c>
      <c r="M8" s="149"/>
      <c r="N8" s="149"/>
      <c r="O8" s="149"/>
      <c r="P8" s="149"/>
      <c r="Q8" s="158"/>
      <c r="R8" s="149"/>
      <c r="S8" s="149"/>
      <c r="T8" s="149"/>
    </row>
    <row r="9" spans="1:20" x14ac:dyDescent="0.25">
      <c r="A9" s="50" t="s">
        <v>75</v>
      </c>
      <c r="B9" s="50" t="s">
        <v>76</v>
      </c>
      <c r="C9" s="45">
        <v>3</v>
      </c>
      <c r="D9" s="43">
        <v>4</v>
      </c>
      <c r="E9" s="44">
        <v>5</v>
      </c>
      <c r="F9" s="44">
        <v>6</v>
      </c>
      <c r="G9" s="44">
        <v>7</v>
      </c>
      <c r="H9" s="44">
        <v>8</v>
      </c>
      <c r="I9" s="44">
        <v>9</v>
      </c>
      <c r="J9" s="44">
        <v>10</v>
      </c>
      <c r="K9" s="44">
        <v>11</v>
      </c>
      <c r="L9" s="44">
        <v>12</v>
      </c>
      <c r="M9" s="46">
        <v>13</v>
      </c>
      <c r="N9" s="46">
        <v>14</v>
      </c>
      <c r="O9" s="46">
        <v>15</v>
      </c>
      <c r="P9" s="46">
        <v>16</v>
      </c>
      <c r="Q9" s="47">
        <v>17</v>
      </c>
      <c r="R9" s="46">
        <v>18</v>
      </c>
      <c r="S9" s="46">
        <v>19</v>
      </c>
      <c r="T9" s="46">
        <v>20</v>
      </c>
    </row>
    <row r="10" spans="1:20" ht="85.5" x14ac:dyDescent="0.25">
      <c r="A10" s="51" t="s">
        <v>116</v>
      </c>
      <c r="B10" s="52" t="s">
        <v>117</v>
      </c>
      <c r="C10" s="53">
        <v>2020</v>
      </c>
      <c r="D10" s="54">
        <v>2024</v>
      </c>
      <c r="E10" s="54" t="s">
        <v>4</v>
      </c>
      <c r="F10" s="54" t="s">
        <v>4</v>
      </c>
      <c r="G10" s="54" t="s">
        <v>4</v>
      </c>
      <c r="H10" s="54" t="s">
        <v>4</v>
      </c>
      <c r="I10" s="54" t="s">
        <v>4</v>
      </c>
      <c r="J10" s="54" t="s">
        <v>4</v>
      </c>
      <c r="K10" s="54" t="s">
        <v>4</v>
      </c>
      <c r="L10" s="54" t="s">
        <v>4</v>
      </c>
      <c r="M10" s="57" t="s">
        <v>4</v>
      </c>
      <c r="N10" s="57" t="s">
        <v>4</v>
      </c>
      <c r="O10" s="57" t="s">
        <v>4</v>
      </c>
      <c r="P10" s="58">
        <v>6803.7</v>
      </c>
      <c r="Q10" s="59">
        <v>180</v>
      </c>
      <c r="R10" s="59">
        <v>200</v>
      </c>
      <c r="S10" s="59">
        <v>0</v>
      </c>
      <c r="T10" s="59">
        <v>0</v>
      </c>
    </row>
    <row r="11" spans="1:20" x14ac:dyDescent="0.25">
      <c r="A11" s="139" t="s">
        <v>77</v>
      </c>
      <c r="B11" s="139" t="s">
        <v>78</v>
      </c>
      <c r="C11" s="123">
        <v>2020</v>
      </c>
      <c r="D11" s="142" t="s">
        <v>79</v>
      </c>
      <c r="E11" s="145" t="s">
        <v>80</v>
      </c>
      <c r="F11" s="142" t="s">
        <v>81</v>
      </c>
      <c r="G11" s="153">
        <v>6</v>
      </c>
      <c r="H11" s="153">
        <v>7</v>
      </c>
      <c r="I11" s="153" t="s">
        <v>118</v>
      </c>
      <c r="J11" s="153" t="s">
        <v>118</v>
      </c>
      <c r="K11" s="153" t="s">
        <v>118</v>
      </c>
      <c r="L11" s="153" t="s">
        <v>76</v>
      </c>
      <c r="M11" s="55" t="s">
        <v>41</v>
      </c>
      <c r="N11" s="60" t="s">
        <v>11</v>
      </c>
      <c r="O11" s="58">
        <v>810</v>
      </c>
      <c r="P11" s="59">
        <v>0</v>
      </c>
      <c r="Q11" s="61">
        <v>0</v>
      </c>
      <c r="R11" s="59">
        <v>0</v>
      </c>
      <c r="S11" s="59">
        <v>0</v>
      </c>
      <c r="T11" s="59">
        <v>0</v>
      </c>
    </row>
    <row r="12" spans="1:20" x14ac:dyDescent="0.25">
      <c r="A12" s="140"/>
      <c r="B12" s="140"/>
      <c r="C12" s="124"/>
      <c r="D12" s="143"/>
      <c r="E12" s="146"/>
      <c r="F12" s="143"/>
      <c r="G12" s="154"/>
      <c r="H12" s="154"/>
      <c r="I12" s="154"/>
      <c r="J12" s="154"/>
      <c r="K12" s="154"/>
      <c r="L12" s="154"/>
      <c r="M12" s="55" t="s">
        <v>41</v>
      </c>
      <c r="N12" s="60" t="s">
        <v>43</v>
      </c>
      <c r="O12" s="58">
        <v>810</v>
      </c>
      <c r="P12" s="59">
        <v>190</v>
      </c>
      <c r="Q12" s="61">
        <v>180</v>
      </c>
      <c r="R12" s="59">
        <v>200</v>
      </c>
      <c r="S12" s="59">
        <v>100</v>
      </c>
      <c r="T12" s="59">
        <v>0</v>
      </c>
    </row>
    <row r="13" spans="1:20" x14ac:dyDescent="0.25">
      <c r="A13" s="140"/>
      <c r="B13" s="140"/>
      <c r="C13" s="124"/>
      <c r="D13" s="143"/>
      <c r="E13" s="146"/>
      <c r="F13" s="143"/>
      <c r="G13" s="154"/>
      <c r="H13" s="154"/>
      <c r="I13" s="154"/>
      <c r="J13" s="154"/>
      <c r="K13" s="154"/>
      <c r="L13" s="154"/>
      <c r="M13" s="56" t="s">
        <v>41</v>
      </c>
      <c r="N13" s="62" t="s">
        <v>45</v>
      </c>
      <c r="O13" s="63">
        <v>810</v>
      </c>
      <c r="P13" s="64">
        <v>0</v>
      </c>
      <c r="Q13" s="64">
        <v>0</v>
      </c>
      <c r="R13" s="64">
        <v>0</v>
      </c>
      <c r="S13" s="59">
        <v>0</v>
      </c>
      <c r="T13" s="59">
        <v>0</v>
      </c>
    </row>
    <row r="14" spans="1:20" ht="188.25" customHeight="1" x14ac:dyDescent="0.25">
      <c r="A14" s="141"/>
      <c r="B14" s="141"/>
      <c r="C14" s="125"/>
      <c r="D14" s="144"/>
      <c r="E14" s="147"/>
      <c r="F14" s="144"/>
      <c r="G14" s="155"/>
      <c r="H14" s="155"/>
      <c r="I14" s="155"/>
      <c r="J14" s="155"/>
      <c r="K14" s="155"/>
      <c r="L14" s="155"/>
      <c r="M14" s="56" t="s">
        <v>41</v>
      </c>
      <c r="N14" s="62" t="s">
        <v>46</v>
      </c>
      <c r="O14" s="63">
        <v>810</v>
      </c>
      <c r="P14" s="65">
        <v>6613.7</v>
      </c>
      <c r="Q14" s="64">
        <v>0</v>
      </c>
      <c r="R14" s="66">
        <v>0</v>
      </c>
      <c r="S14" s="64">
        <v>0</v>
      </c>
      <c r="T14" s="64">
        <v>0</v>
      </c>
    </row>
    <row r="15" spans="1:20" x14ac:dyDescent="0.25">
      <c r="A15" s="42" t="s">
        <v>82</v>
      </c>
      <c r="B15" s="42"/>
      <c r="C15" s="42"/>
      <c r="D15" s="42"/>
      <c r="E15" s="42"/>
      <c r="F15" s="42"/>
      <c r="G15" s="42"/>
      <c r="H15" s="42"/>
      <c r="J15" s="42"/>
      <c r="L15" s="42"/>
      <c r="M15" s="42"/>
      <c r="N15" s="42"/>
      <c r="O15" s="42"/>
      <c r="P15" s="42"/>
      <c r="Q15" s="42"/>
      <c r="R15" s="42"/>
    </row>
  </sheetData>
  <mergeCells count="35">
    <mergeCell ref="S7:S8"/>
    <mergeCell ref="K11:K14"/>
    <mergeCell ref="T7:T8"/>
    <mergeCell ref="P6:T6"/>
    <mergeCell ref="I11:I14"/>
    <mergeCell ref="L1:T1"/>
    <mergeCell ref="F11:F14"/>
    <mergeCell ref="G11:G14"/>
    <mergeCell ref="H11:H14"/>
    <mergeCell ref="J11:J14"/>
    <mergeCell ref="L11:L14"/>
    <mergeCell ref="N7:N8"/>
    <mergeCell ref="O7:O8"/>
    <mergeCell ref="P7:P8"/>
    <mergeCell ref="Q7:Q8"/>
    <mergeCell ref="R7:R8"/>
    <mergeCell ref="M7:M8"/>
    <mergeCell ref="L2:R2"/>
    <mergeCell ref="A11:A14"/>
    <mergeCell ref="B11:B14"/>
    <mergeCell ref="C11:C14"/>
    <mergeCell ref="D11:D14"/>
    <mergeCell ref="E11:E14"/>
    <mergeCell ref="A4:R4"/>
    <mergeCell ref="A5:R5"/>
    <mergeCell ref="A6:A8"/>
    <mergeCell ref="B6:B8"/>
    <mergeCell ref="C6:D6"/>
    <mergeCell ref="E6:L6"/>
    <mergeCell ref="M6:O6"/>
    <mergeCell ref="C7:C8"/>
    <mergeCell ref="D7:D8"/>
    <mergeCell ref="E7:E8"/>
    <mergeCell ref="F7:F8"/>
    <mergeCell ref="G7:L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3</vt:lpstr>
      <vt:lpstr>Приложение 4</vt:lpstr>
      <vt:lpstr>Приложение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2025-10-24T07:56:39Z</dcterms:modified>
</cp:coreProperties>
</file>